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@ Sapta\Others\@ BKMT\BKMT 2019\Standardisasi DKM\"/>
    </mc:Choice>
  </mc:AlternateContent>
  <bookViews>
    <workbookView xWindow="0" yWindow="0" windowWidth="20490" windowHeight="7755" firstSheet="6" activeTab="8"/>
  </bookViews>
  <sheets>
    <sheet name="01. Lap Keu Bulanan" sheetId="2" r:id="rId1"/>
    <sheet name="02. Lap Keu Tahunan" sheetId="13" r:id="rId2"/>
    <sheet name="03. Action Plan" sheetId="5" r:id="rId3"/>
    <sheet name="04. Progres AP" sheetId="12" r:id="rId4"/>
    <sheet name="05. Program Unggulan" sheetId="7" r:id="rId5"/>
    <sheet name="06. Lap Keg Dakwah" sheetId="8" r:id="rId6"/>
    <sheet name="07. Lap Beasiswa" sheetId="9" r:id="rId7"/>
    <sheet name="08. Lap Ramadhan" sheetId="14" r:id="rId8"/>
    <sheet name="09. Lap Eva Khotib" sheetId="11" r:id="rId9"/>
    <sheet name="pembukuan Jan 2017" sheetId="3" r:id="rId10"/>
  </sheets>
  <definedNames>
    <definedName name="_xlnm.Print_Area" localSheetId="0">'01. Lap Keu Bulanan'!$B$1:$T$47</definedName>
    <definedName name="_xlnm.Print_Area" localSheetId="1">'02. Lap Keu Tahunan'!$B$1:$N$29</definedName>
    <definedName name="_xlnm.Print_Area" localSheetId="2">'03. Action Plan'!$A$1:$S$30</definedName>
    <definedName name="_xlnm.Print_Area" localSheetId="3">'04. Progres AP'!$A$1:$V$30</definedName>
    <definedName name="_xlnm.Print_Area" localSheetId="4">'05. Program Unggulan'!$A$1:$H$11</definedName>
    <definedName name="_xlnm.Print_Area" localSheetId="5">'06. Lap Keg Dakwah'!$A$1:$Q$35</definedName>
    <definedName name="_xlnm.Print_Area" localSheetId="6">'07. Lap Beasiswa'!$A$1:$T$19</definedName>
    <definedName name="_xlnm.Print_Area" localSheetId="7">'08. Lap Ramadhan'!$A$1:$N$76</definedName>
    <definedName name="_xlnm.Print_Area" localSheetId="8">'09. Lap Eva Khotib'!$A$1:$K$45</definedName>
    <definedName name="_xlnm.Print_Area" localSheetId="9">'pembukuan Jan 2017'!$A$1:$G$58</definedName>
  </definedNames>
  <calcPr calcId="152511"/>
</workbook>
</file>

<file path=xl/calcChain.xml><?xml version="1.0" encoding="utf-8"?>
<calcChain xmlns="http://schemas.openxmlformats.org/spreadsheetml/2006/main">
  <c r="Q35" i="8" l="1"/>
  <c r="P35" i="8"/>
  <c r="O35" i="8"/>
  <c r="N35" i="8"/>
  <c r="M35" i="8"/>
  <c r="L35" i="8"/>
  <c r="H35" i="8"/>
  <c r="G35" i="8"/>
  <c r="F35" i="8"/>
  <c r="E35" i="8"/>
  <c r="D35" i="8"/>
  <c r="C35" i="8"/>
  <c r="H73" i="14"/>
  <c r="H72" i="14"/>
  <c r="H71" i="14"/>
  <c r="H70" i="14"/>
  <c r="H60" i="14"/>
  <c r="H52" i="14"/>
  <c r="H51" i="14"/>
  <c r="H43" i="14"/>
  <c r="H38" i="14"/>
  <c r="H37" i="14"/>
  <c r="H36" i="14"/>
  <c r="H35" i="14"/>
  <c r="H31" i="14"/>
  <c r="H30" i="14"/>
  <c r="H29" i="14"/>
  <c r="H28" i="14"/>
  <c r="H24" i="14"/>
  <c r="H23" i="14"/>
  <c r="H22" i="14"/>
  <c r="H21" i="14"/>
  <c r="H20" i="14"/>
  <c r="H16" i="14"/>
  <c r="H15" i="14"/>
  <c r="H14" i="14"/>
  <c r="H13" i="14"/>
  <c r="H12" i="14"/>
  <c r="H76" i="14" s="1"/>
  <c r="R26" i="2" l="1"/>
  <c r="S30" i="2" l="1"/>
  <c r="R21" i="2"/>
  <c r="N28" i="13"/>
  <c r="M28" i="13"/>
  <c r="L28" i="13"/>
  <c r="K28" i="13"/>
  <c r="J28" i="13"/>
  <c r="I28" i="13"/>
  <c r="H28" i="13"/>
  <c r="G28" i="13"/>
  <c r="F28" i="13"/>
  <c r="E28" i="13"/>
  <c r="D28" i="13"/>
  <c r="C28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N10" i="13"/>
  <c r="N17" i="13" s="1"/>
  <c r="M10" i="13"/>
  <c r="M17" i="13" s="1"/>
  <c r="L10" i="13"/>
  <c r="L17" i="13" s="1"/>
  <c r="K10" i="13"/>
  <c r="K17" i="13" s="1"/>
  <c r="J10" i="13"/>
  <c r="J17" i="13" s="1"/>
  <c r="I10" i="13"/>
  <c r="I17" i="13" s="1"/>
  <c r="H10" i="13"/>
  <c r="H17" i="13" s="1"/>
  <c r="G10" i="13"/>
  <c r="G17" i="13" s="1"/>
  <c r="F10" i="13"/>
  <c r="F17" i="13" s="1"/>
  <c r="E10" i="13"/>
  <c r="E17" i="13" s="1"/>
  <c r="D10" i="13"/>
  <c r="D17" i="13" s="1"/>
  <c r="C10" i="13"/>
  <c r="C17" i="13" s="1"/>
  <c r="C29" i="13" l="1"/>
  <c r="D8" i="13" s="1"/>
  <c r="D29" i="13" s="1"/>
  <c r="E8" i="13" s="1"/>
  <c r="E29" i="13" s="1"/>
  <c r="F8" i="13" s="1"/>
  <c r="F29" i="13" s="1"/>
  <c r="G8" i="13" s="1"/>
  <c r="G29" i="13" s="1"/>
  <c r="H8" i="13" s="1"/>
  <c r="H29" i="13" s="1"/>
  <c r="I8" i="13" s="1"/>
  <c r="I29" i="13" s="1"/>
  <c r="J8" i="13" s="1"/>
  <c r="J29" i="13" s="1"/>
  <c r="K8" i="13" s="1"/>
  <c r="K29" i="13" s="1"/>
  <c r="L8" i="13" s="1"/>
  <c r="L29" i="13" s="1"/>
  <c r="M8" i="13" s="1"/>
  <c r="M29" i="13" s="1"/>
  <c r="N8" i="13" s="1"/>
  <c r="N29" i="13" s="1"/>
  <c r="T7" i="9" l="1"/>
  <c r="S30" i="12"/>
  <c r="S30" i="5"/>
  <c r="R16" i="2" l="1"/>
  <c r="R11" i="2"/>
  <c r="L43" i="2"/>
  <c r="L21" i="2"/>
  <c r="L28" i="2"/>
  <c r="L36" i="2"/>
  <c r="L14" i="2"/>
  <c r="E16" i="2"/>
  <c r="N28" i="2" l="1"/>
  <c r="N23" i="2"/>
  <c r="N24" i="2"/>
  <c r="N25" i="2"/>
  <c r="N26" i="2"/>
  <c r="N27" i="2"/>
  <c r="F58" i="3" l="1"/>
  <c r="E44" i="2"/>
  <c r="E22" i="2"/>
  <c r="E58" i="3" l="1"/>
  <c r="E10" i="2" l="1"/>
  <c r="E31" i="2" l="1"/>
  <c r="F31" i="2" l="1"/>
  <c r="F43" i="2" s="1"/>
  <c r="S34" i="2" s="1"/>
  <c r="E63" i="3"/>
  <c r="Y12" i="2"/>
  <c r="I58" i="3" l="1"/>
  <c r="I6" i="3"/>
  <c r="I8" i="3" s="1"/>
</calcChain>
</file>

<file path=xl/sharedStrings.xml><?xml version="1.0" encoding="utf-8"?>
<sst xmlns="http://schemas.openxmlformats.org/spreadsheetml/2006/main" count="773" uniqueCount="509">
  <si>
    <t>No</t>
  </si>
  <si>
    <t>Tanggal</t>
  </si>
  <si>
    <t xml:space="preserve">Uraian </t>
  </si>
  <si>
    <t>Jumlah</t>
  </si>
  <si>
    <t>Credit</t>
  </si>
  <si>
    <t>Debet</t>
  </si>
  <si>
    <t>PEMASUKAN</t>
  </si>
  <si>
    <t>PENGELUARAN</t>
  </si>
  <si>
    <t xml:space="preserve">       </t>
  </si>
  <si>
    <t>Sumber</t>
  </si>
  <si>
    <t>Ket.</t>
  </si>
  <si>
    <t>KAS AWAL</t>
  </si>
  <si>
    <t>Total</t>
  </si>
  <si>
    <t>BKMT</t>
  </si>
  <si>
    <t>INFAQ JUM'AT</t>
  </si>
  <si>
    <t xml:space="preserve">                                                                                                       </t>
  </si>
  <si>
    <t>LAIN-LAIN</t>
  </si>
  <si>
    <t>= AA + BB + CC + DD + EE</t>
  </si>
  <si>
    <t>Pier Daliyanto</t>
  </si>
  <si>
    <t>Bendahara</t>
  </si>
  <si>
    <t>Maksum</t>
  </si>
  <si>
    <t>Hari</t>
  </si>
  <si>
    <t>Senin</t>
  </si>
  <si>
    <t>Selasa</t>
  </si>
  <si>
    <t>kotak Infaq jum'at</t>
  </si>
  <si>
    <t xml:space="preserve"> </t>
  </si>
  <si>
    <t>INFAQ TA'LIM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</si>
  <si>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</si>
  <si>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Keterangan (VIA)</t>
  </si>
  <si>
    <t>A</t>
  </si>
  <si>
    <t>B</t>
  </si>
  <si>
    <t>C</t>
  </si>
  <si>
    <t>D</t>
  </si>
  <si>
    <t>E</t>
  </si>
  <si>
    <t>H</t>
  </si>
  <si>
    <t>I</t>
  </si>
  <si>
    <t>SHOLAT JUM'AT</t>
  </si>
  <si>
    <t>SANTUNAN/FISABILILAH/SUMBANGAN</t>
  </si>
  <si>
    <t>A.</t>
  </si>
  <si>
    <t>Khotib Jum'at</t>
  </si>
  <si>
    <t>9x9</t>
  </si>
  <si>
    <t>Jum'at  1</t>
  </si>
  <si>
    <t>Jum'at  2</t>
  </si>
  <si>
    <t>Jum'at  3</t>
  </si>
  <si>
    <t>LOGISTIK MASJID &amp; FASILITAS</t>
  </si>
  <si>
    <t>Senin 3</t>
  </si>
  <si>
    <t>Selasa 1</t>
  </si>
  <si>
    <t>Selasa 2</t>
  </si>
  <si>
    <t>Selasa 3</t>
  </si>
  <si>
    <t>Rabu 1</t>
  </si>
  <si>
    <t>Rabu 4</t>
  </si>
  <si>
    <t>Senin 2</t>
  </si>
  <si>
    <t>Jum'at  4</t>
  </si>
  <si>
    <t>Jakarta,</t>
  </si>
  <si>
    <t xml:space="preserve">Gaji Marbot  </t>
  </si>
  <si>
    <t>Kamis</t>
  </si>
  <si>
    <t>Selasa 4</t>
  </si>
  <si>
    <t>Sumbangan TPA Uswatun Hasanah</t>
  </si>
  <si>
    <t>LAIN LAIN</t>
  </si>
  <si>
    <t>J</t>
  </si>
  <si>
    <t>Jum'at.2</t>
  </si>
  <si>
    <t>Suport BKMT  untuk kajian rutin</t>
  </si>
  <si>
    <t xml:space="preserve">Kajian Tahsin, ust Amri ashari  </t>
  </si>
  <si>
    <t>Clean R.akhwat+mukena</t>
  </si>
  <si>
    <t>Pengurus Masjid</t>
  </si>
  <si>
    <t>Saldo Desember  2016</t>
  </si>
  <si>
    <t>Jum'at.1</t>
  </si>
  <si>
    <t>Kotak Infaq jum'at</t>
  </si>
  <si>
    <t>Sumbangan yayasan uswatun hasanah</t>
  </si>
  <si>
    <t>Jum'at.4</t>
  </si>
  <si>
    <t>Rabu</t>
  </si>
  <si>
    <t>Kajian rutin  Ust,Abu najwa</t>
  </si>
  <si>
    <t>libur</t>
  </si>
  <si>
    <t>Pembukuan Masjid Al Anshor Bulan Januari  2017</t>
  </si>
  <si>
    <t>Saldo Januari  2017</t>
  </si>
  <si>
    <t>snack batagor</t>
  </si>
  <si>
    <t xml:space="preserve">    ------------&gt;</t>
  </si>
  <si>
    <t xml:space="preserve">Disumbangkan ke Bima </t>
  </si>
  <si>
    <t>Disumbangkan ke Bima 3.148.000</t>
  </si>
  <si>
    <t>Sumbangan dari Anggar    500.000</t>
  </si>
  <si>
    <t>Tambahan DKM                   52.000</t>
  </si>
  <si>
    <t>Transfer                          3.700.000</t>
  </si>
  <si>
    <t>Kajian rutin  Ust,Sofyan Ruray</t>
  </si>
  <si>
    <t>Sumbangan jimy</t>
  </si>
  <si>
    <t>Meeting DKM ,</t>
  </si>
  <si>
    <t>snack holand bakery  15 pcs</t>
  </si>
  <si>
    <t>Jum'at.3</t>
  </si>
  <si>
    <t>Kajian Tahsin, ust Amri ashari        …libur</t>
  </si>
  <si>
    <t>Kajian Tahsin, ust Zaenudin            ...libur</t>
  </si>
  <si>
    <t xml:space="preserve">Kamis </t>
  </si>
  <si>
    <t>untuk 10 x pertemuan</t>
  </si>
  <si>
    <t>kajian libur</t>
  </si>
  <si>
    <t>Didi</t>
  </si>
  <si>
    <t>Gaji marebot ikhwan</t>
  </si>
  <si>
    <t>gaji marebot akhwat</t>
  </si>
  <si>
    <t>Lia</t>
  </si>
  <si>
    <t>Total Jum'at 2,3,4</t>
  </si>
  <si>
    <t>Libur</t>
  </si>
  <si>
    <t>snack somay 15 pcs</t>
  </si>
  <si>
    <t xml:space="preserve">menu : sate padang </t>
  </si>
  <si>
    <t>snack : kue dan gorengan</t>
  </si>
  <si>
    <t>Exs marebot DKM Th lalu</t>
  </si>
  <si>
    <t>Selasa 5</t>
  </si>
  <si>
    <t>Belanja kamper</t>
  </si>
  <si>
    <t>24-Februari- 2017</t>
  </si>
  <si>
    <t xml:space="preserve">Sumbangan tambahan ke Bima </t>
  </si>
  <si>
    <t>KAJIAN : TAFSIR AL QUR'AN IBNU KATSIR</t>
  </si>
  <si>
    <t>KAJIAN : TAJWID -TAHSIN</t>
  </si>
  <si>
    <t>Support BKMT  untuk kajian rutin</t>
  </si>
  <si>
    <t>Support BKMT utk khotib jum'at</t>
  </si>
  <si>
    <t>Belanja gula/teh/kamper</t>
  </si>
  <si>
    <t>Ketua DKM Al Anshor</t>
  </si>
  <si>
    <t>Biaya Operasional DKM</t>
  </si>
  <si>
    <t>KEGIATAN TABLIGH AKBAR</t>
  </si>
  <si>
    <t>KAJIAN : AQIDAH &amp; FIQIH IBADAH</t>
  </si>
  <si>
    <t>Sumbangan mantan marbot</t>
  </si>
  <si>
    <t>Pekan Pertama khusus disumbangkan korban banjir di Bima.</t>
  </si>
  <si>
    <t>Jum'at 1</t>
  </si>
  <si>
    <t>Jum'at 2</t>
  </si>
  <si>
    <t>Jum'at 3</t>
  </si>
  <si>
    <t>Jum'at 4</t>
  </si>
  <si>
    <t>Saldo Des'2016</t>
  </si>
  <si>
    <t>AREA</t>
  </si>
  <si>
    <t>NAMA MASJID 
&amp; PIC</t>
  </si>
  <si>
    <t>KHOTIB 
(3 bulan Terakhir)</t>
  </si>
  <si>
    <t>Penyampaian runtut</t>
  </si>
  <si>
    <t>Mudah dipahami</t>
  </si>
  <si>
    <t>Menarik</t>
  </si>
  <si>
    <t>Kelebihan</t>
  </si>
  <si>
    <t>Hal yang bisa diperbaiki</t>
  </si>
  <si>
    <t>TSD</t>
  </si>
  <si>
    <t>AL ANSHOR</t>
  </si>
  <si>
    <t>Abdul Wahid Alwi (T)</t>
  </si>
  <si>
    <t>SUNTER II</t>
  </si>
  <si>
    <t>AA Rahman (U)</t>
  </si>
  <si>
    <t>0813.1486.1122</t>
  </si>
  <si>
    <t>Zein AnNajah (A)</t>
  </si>
  <si>
    <t>HEAD OFFICE</t>
  </si>
  <si>
    <t>AL FURQAN</t>
  </si>
  <si>
    <t>Syuhada Bahri (A)</t>
  </si>
  <si>
    <t>Dahsyat Wibowo</t>
  </si>
  <si>
    <t>Suwito (U)</t>
  </si>
  <si>
    <t>0821.1103.1383</t>
  </si>
  <si>
    <t>Hayat Setiawan (T)</t>
  </si>
  <si>
    <t>STAMPING PLANT</t>
  </si>
  <si>
    <t>AT TAQWA*</t>
  </si>
  <si>
    <t>Usman Rifai</t>
  </si>
  <si>
    <t>Abu Ubaidah (A)</t>
  </si>
  <si>
    <t>0821 1451 6305</t>
  </si>
  <si>
    <t>VLD/SS</t>
  </si>
  <si>
    <t>AN NUR</t>
  </si>
  <si>
    <t>Syamsul Bahri (T)</t>
  </si>
  <si>
    <t>SUNTER III</t>
  </si>
  <si>
    <t>Cahyo Susilo</t>
  </si>
  <si>
    <t>Faried H (A)</t>
  </si>
  <si>
    <t>087888157171</t>
  </si>
  <si>
    <t>Bahtiar Bakar (U)</t>
  </si>
  <si>
    <t>EXT BUILDING</t>
  </si>
  <si>
    <t>ASY SYUHADA</t>
  </si>
  <si>
    <t>Imam Zamrozi (T)</t>
  </si>
  <si>
    <t>Faried H (A) Badal</t>
  </si>
  <si>
    <t>Heri Sitorus (U) Badal</t>
  </si>
  <si>
    <t>SUNTER I</t>
  </si>
  <si>
    <t>Joko Suprianto</t>
  </si>
  <si>
    <t>Ade Enjang (U)</t>
  </si>
  <si>
    <t>0812.1055.723</t>
  </si>
  <si>
    <t>Tsauri Halimi (T)</t>
  </si>
  <si>
    <t>ex. PDC TIRA</t>
  </si>
  <si>
    <t>AR RAHMAN</t>
  </si>
  <si>
    <t>Heri Sitorus (U)</t>
  </si>
  <si>
    <t>Denny Setiawan</t>
  </si>
  <si>
    <t>Syarif Hidayat (A)</t>
  </si>
  <si>
    <t>0812  9125 6426</t>
  </si>
  <si>
    <t>KRW PLANT</t>
  </si>
  <si>
    <t>AL ISTIQOMAH</t>
  </si>
  <si>
    <t>A.Kadir Bajuber (T)</t>
  </si>
  <si>
    <t>KARAWANG</t>
  </si>
  <si>
    <t>Moestofa Abadi</t>
  </si>
  <si>
    <t>Arif Fadli (A)</t>
  </si>
  <si>
    <t>0812.969.1949</t>
  </si>
  <si>
    <t>Abu Ayub (U)</t>
  </si>
  <si>
    <t>KRW C/YARD</t>
  </si>
  <si>
    <t>AL HIDAYAH</t>
  </si>
  <si>
    <t>Tsauri Halimi (A)</t>
  </si>
  <si>
    <t>Danang Ika</t>
  </si>
  <si>
    <t>Zaenal Arifin (T)</t>
  </si>
  <si>
    <t>0812.8211.3884</t>
  </si>
  <si>
    <t>Ujang Habibi (U)</t>
  </si>
  <si>
    <t>KRW PLANT-3</t>
  </si>
  <si>
    <t>Imanudin (U)</t>
  </si>
  <si>
    <t>Agus Samsono (T)</t>
  </si>
  <si>
    <t>Lutfi Bahfi (A)</t>
  </si>
  <si>
    <t>SPLD</t>
  </si>
  <si>
    <t>AL - KAUTSAR</t>
  </si>
  <si>
    <t>Firdaus (U)</t>
  </si>
  <si>
    <t>CIBITUNG</t>
  </si>
  <si>
    <t>Masduqi</t>
  </si>
  <si>
    <t>Ujang Abidin (T)</t>
  </si>
  <si>
    <t>0812.870.3410</t>
  </si>
  <si>
    <t>Misbah Anam (A)</t>
  </si>
  <si>
    <t>TTC</t>
  </si>
  <si>
    <t>DARUL 'ILMI</t>
  </si>
  <si>
    <t>Taufiqurrahman (T)</t>
  </si>
  <si>
    <t>Didik</t>
  </si>
  <si>
    <t>Dwi Budiman (U)</t>
  </si>
  <si>
    <t>0813.1442.2925</t>
  </si>
  <si>
    <t>Agung Wahyu (A)</t>
  </si>
  <si>
    <t>CCY</t>
  </si>
  <si>
    <t>ASY-SYAKIRIN</t>
  </si>
  <si>
    <t>Ihsan Kamil (A)</t>
  </si>
  <si>
    <t>Imam Setyawan</t>
  </si>
  <si>
    <t>Abu Hurairah (T)</t>
  </si>
  <si>
    <t>0815.835.8825</t>
  </si>
  <si>
    <t>Ali Subana (U)</t>
  </si>
  <si>
    <t>ex. PDC CBT</t>
  </si>
  <si>
    <t>AL IKHLAS</t>
  </si>
  <si>
    <t>Ujang A (T)</t>
  </si>
  <si>
    <t>Nasrofi</t>
  </si>
  <si>
    <t>Aan Abdurrahman (U)</t>
  </si>
  <si>
    <t>0815 9487 740</t>
  </si>
  <si>
    <t>M. Sholihin (A)</t>
  </si>
  <si>
    <t>KRA</t>
  </si>
  <si>
    <t>KPI</t>
  </si>
  <si>
    <t>DIC</t>
  </si>
  <si>
    <t>#</t>
  </si>
  <si>
    <t>Aktivitas</t>
  </si>
  <si>
    <t>PIC</t>
  </si>
  <si>
    <r>
      <t xml:space="preserve">Est. </t>
    </r>
    <r>
      <rPr>
        <b/>
        <sz val="9"/>
        <rFont val="Arial"/>
        <family val="2"/>
      </rPr>
      <t>BUDGET</t>
    </r>
    <r>
      <rPr>
        <sz val="10"/>
        <rFont val="Arial"/>
        <family val="2"/>
      </rPr>
      <t xml:space="preserve">
</t>
    </r>
    <r>
      <rPr>
        <sz val="8"/>
        <rFont val="Arial"/>
        <family val="2"/>
      </rPr>
      <t>(juta RP)</t>
    </r>
  </si>
  <si>
    <t>Jan</t>
  </si>
  <si>
    <t>Feb</t>
  </si>
  <si>
    <t>Mar</t>
  </si>
  <si>
    <t>Apr</t>
  </si>
  <si>
    <t>Mei</t>
  </si>
  <si>
    <t>Jun</t>
  </si>
  <si>
    <t>Jul</t>
  </si>
  <si>
    <t>Agu</t>
  </si>
  <si>
    <t>Sep</t>
  </si>
  <si>
    <t>Okt</t>
  </si>
  <si>
    <t>Nov</t>
  </si>
  <si>
    <t>Des</t>
  </si>
  <si>
    <t>Milestone</t>
  </si>
  <si>
    <t>Dakwah Tauhid : Dakwah Prioritas</t>
  </si>
  <si>
    <t>2 Program dengan Muatan Tauhid</t>
  </si>
  <si>
    <t>Div. Dakwah</t>
  </si>
  <si>
    <t>Khutbah Bersilabus</t>
  </si>
  <si>
    <t>Purwadi</t>
  </si>
  <si>
    <t>Program Ramadhan</t>
  </si>
  <si>
    <t>Dedy WH</t>
  </si>
  <si>
    <t>Kajian Bersilabus</t>
  </si>
  <si>
    <t>Susilo</t>
  </si>
  <si>
    <t>Pembinaan Karyawan Baru</t>
  </si>
  <si>
    <t>Mursyid</t>
  </si>
  <si>
    <t>Revitalisasi i-Quotes</t>
  </si>
  <si>
    <t>Eka Putra</t>
  </si>
  <si>
    <t>Tahfidz Qur'an + Seleksi Haji</t>
  </si>
  <si>
    <t>Sapta</t>
  </si>
  <si>
    <t>Sinergi Program dengan DKM</t>
  </si>
  <si>
    <t>Establish Standardisasi Administrasi, Kegiatan +  Fasilitas Masjid</t>
  </si>
  <si>
    <t>Sekretaris</t>
  </si>
  <si>
    <t>Standardisasi Laporan</t>
  </si>
  <si>
    <t>Dimas</t>
  </si>
  <si>
    <t>Manajemen Masjid (Lomba)</t>
  </si>
  <si>
    <t>SOP Manajemen Masjid</t>
  </si>
  <si>
    <t>Boy H</t>
  </si>
  <si>
    <t>Pemberdayaan Keuangan</t>
  </si>
  <si>
    <r>
      <t xml:space="preserve">ZIS </t>
    </r>
    <r>
      <rPr>
        <sz val="9"/>
        <rFont val="Wingdings 3"/>
        <family val="1"/>
        <charset val="2"/>
      </rPr>
      <t>Ö</t>
    </r>
    <r>
      <rPr>
        <sz val="9"/>
        <rFont val="Arial"/>
        <family val="2"/>
      </rPr>
      <t>10% 
+ 90% on-time payment (DKM)</t>
    </r>
  </si>
  <si>
    <t>Revitatilasi THQ ZIS+Tab. Umrah</t>
  </si>
  <si>
    <t>Octavianto</t>
  </si>
  <si>
    <t>Standardisasi Pendanaan DKM</t>
  </si>
  <si>
    <t>P. Deni</t>
  </si>
  <si>
    <t>Koordinasi</t>
  </si>
  <si>
    <t>100% Regular meeting (BKMT, DKM)</t>
  </si>
  <si>
    <t>PDCA</t>
  </si>
  <si>
    <t>Monthly PDCA Meeting</t>
  </si>
  <si>
    <t>Daurah BKMT - DKM</t>
  </si>
  <si>
    <t>Imam M</t>
  </si>
  <si>
    <t>Kenyamanan Ibadah</t>
  </si>
  <si>
    <t>75% 5R compliance</t>
  </si>
  <si>
    <t>Div. Fasilitas</t>
  </si>
  <si>
    <t>SOP Fasilitas Masjid/Musholla</t>
  </si>
  <si>
    <t>Erwin G</t>
  </si>
  <si>
    <t>5R Masjid</t>
  </si>
  <si>
    <t>Sonny M</t>
  </si>
  <si>
    <t>Amaliah</t>
  </si>
  <si>
    <t>75% Partisipasi DKM</t>
  </si>
  <si>
    <t>Div. Amaliah</t>
  </si>
  <si>
    <t>Program Peduli</t>
  </si>
  <si>
    <t>Tedy S</t>
  </si>
  <si>
    <t>Beasiswa Dhuafa</t>
  </si>
  <si>
    <t>Anang S</t>
  </si>
  <si>
    <t>Program Janaiz</t>
  </si>
  <si>
    <t>A. Rochim</t>
  </si>
  <si>
    <t>Program Amazing Wakaf</t>
  </si>
  <si>
    <t>Bayu</t>
  </si>
  <si>
    <t>TOTAL</t>
  </si>
  <si>
    <t>PROGRES</t>
  </si>
  <si>
    <t>PROBLEM
/ISSUE</t>
  </si>
  <si>
    <t>NEXT ACTION</t>
  </si>
  <si>
    <t>1. Evaluasi Q1 (khotib &amp; DKM)</t>
  </si>
  <si>
    <t>Wacana retired Ust Faried</t>
  </si>
  <si>
    <t>1. Draft silabus 2017
2. List up Khotib 2018</t>
  </si>
  <si>
    <t>1. Sosialisasi format &amp; SOP pendanaan
2. Pengumpulan proposal</t>
  </si>
  <si>
    <t>1. Daurah Anak Shalih
2. Parcel outsourcing ?
3. Hadiah Asatidzah</t>
  </si>
  <si>
    <t>1. Follow up Daurah Anak + Hadiah
2. Distribusi dana ke DKM</t>
  </si>
  <si>
    <t>1. Pre-sosialisasi program</t>
  </si>
  <si>
    <t>1. Draft Program
2. Penyusunan silabus</t>
  </si>
  <si>
    <t>1. Materi Audiensi ke HRD
2. Request PIC DKM</t>
  </si>
  <si>
    <t>PIC DKM dan koordinasi dari manajemen setempat</t>
  </si>
  <si>
    <t>1. Request data new MP
2. SOP ke DKM
3. Kartu Kajian + Materi Tauhid</t>
  </si>
  <si>
    <t>1. e-Survey
2. Diskusi format
3. Penjajangan outsource</t>
  </si>
  <si>
    <t>Aplikasi yang affordable &amp; usefull</t>
  </si>
  <si>
    <t>1. Draft proposal + outsource
2. Soft-launching : email blast + promote i-Quotes</t>
  </si>
  <si>
    <t>1. Nemawashi ke HRD</t>
  </si>
  <si>
    <t>Peran BKMT dalam seleksi</t>
  </si>
  <si>
    <t>1. SK Panitia
2. Penentuan schedule</t>
  </si>
  <si>
    <t>Dimas, Tedy</t>
  </si>
  <si>
    <t>1. Desain laporan Progres Action Plan</t>
  </si>
  <si>
    <t>Format yang sederhana &amp; mudah dimonitor</t>
  </si>
  <si>
    <t xml:space="preserve">1. Study report P' Tedy
2. Pembuatan SOP Laporan </t>
  </si>
  <si>
    <t>1. Sudah dilaksanakan</t>
  </si>
  <si>
    <t>Penentuan besar hadiah</t>
  </si>
  <si>
    <t>1. Distribusi hadiah ke DKM</t>
  </si>
  <si>
    <t>1. Genba ke DKM</t>
  </si>
  <si>
    <t xml:space="preserve">Belum ada contoh SOP </t>
  </si>
  <si>
    <t>1. Rekap semua SOP &amp; format laporan DKM
2. Draft SOP &amp; laporan DKM</t>
  </si>
  <si>
    <t>1. Pendataan PIC DKM
2. Draft form THQ-U yang baru</t>
  </si>
  <si>
    <t>Ketentuan pencarian tab umrah + penjajagan kerjasama dengan koperasi</t>
  </si>
  <si>
    <t>1. Finalisasi form THQ-U
2. SOP THQ-U
3. Finalisasi kerjasama Koperasi</t>
  </si>
  <si>
    <t>1. Pilot project pendanaan kegiatan Ramadhan</t>
  </si>
  <si>
    <t>Plafond pendanaan</t>
  </si>
  <si>
    <t>1. Hearing ke DKM
2. Draft SOP Pendanaan</t>
  </si>
  <si>
    <t>1. Draft progres report</t>
  </si>
  <si>
    <t>1. Konsistensi meeting
2. Revitalisasi organisasi</t>
  </si>
  <si>
    <t>1. Sharing MoM
2. Finalisasi revitalisasi org.</t>
  </si>
  <si>
    <t>1. Paparan program ke DKM</t>
  </si>
  <si>
    <t>Tempat, waktu, program + detail persiapan</t>
  </si>
  <si>
    <t>1. List peserta
2. Finalisasi proposal</t>
  </si>
  <si>
    <t>Erwin G, Adin M</t>
  </si>
  <si>
    <t>1. Rekap fasilitas DKM</t>
  </si>
  <si>
    <t>Standardisasi fasilitas DKM belum ada</t>
  </si>
  <si>
    <t>1. Mapping fasilitas
2. List Pareto kaizen</t>
  </si>
  <si>
    <t>Sonny M, Adin M</t>
  </si>
  <si>
    <t>1. Pre-sosialisasi program 5R</t>
  </si>
  <si>
    <t>Belum ada standardisasi</t>
  </si>
  <si>
    <t>1. Draft panduan 5R Masjid
2. Draft checksheet 5R</t>
  </si>
  <si>
    <t>1. Draft laporan
2. Draft publikasi umum</t>
  </si>
  <si>
    <t>Distribusi ke Rohingya</t>
  </si>
  <si>
    <t>1. Publish laporan &amp; publikasi</t>
  </si>
  <si>
    <t>Anang S, Baha</t>
  </si>
  <si>
    <t>1. Draft database</t>
  </si>
  <si>
    <t>Refreshment database</t>
  </si>
  <si>
    <t>1. Pendataan ulang (DKM + asatidzah)
2. Mapping dhuafa</t>
  </si>
  <si>
    <t>1. Leaflet contact Person di setiap DKM</t>
  </si>
  <si>
    <t>Kaizen lead time response &amp; support pendanaan</t>
  </si>
  <si>
    <t>1. Data + evaluasi layanan
2. Kaizen Plan
3. Checksheet di Mobjen</t>
  </si>
  <si>
    <t>1. 2 kandidat program (opsi wakaf terbuka, tidak ditentukan nominal / object)
2. Draft publikasi</t>
  </si>
  <si>
    <t>Penggunaan rekening, progres laporan</t>
  </si>
  <si>
    <t>1. Rekening an. Bayu or Firdaus
2. Sosialisasi ke karyawan</t>
  </si>
  <si>
    <t>Nama</t>
  </si>
  <si>
    <t>Jenjang</t>
  </si>
  <si>
    <t>Kls</t>
  </si>
  <si>
    <t>Tempat/ Tanggal Lahir</t>
  </si>
  <si>
    <t>Nama Orang Tua</t>
  </si>
  <si>
    <t>No HP Orang Tua</t>
  </si>
  <si>
    <t>Alamat</t>
  </si>
  <si>
    <t>Nama Sekolah</t>
  </si>
  <si>
    <t>Jumlah Hapalan</t>
  </si>
  <si>
    <t>Rangking di Kelas</t>
  </si>
  <si>
    <t>Prestasi</t>
  </si>
  <si>
    <t>Beasiswa /bulan</t>
  </si>
  <si>
    <t>Aisyah</t>
  </si>
  <si>
    <t>SD</t>
  </si>
  <si>
    <t>Bekasi, 23 Jan 2005</t>
  </si>
  <si>
    <t>Abdullah</t>
  </si>
  <si>
    <t>08212312142</t>
  </si>
  <si>
    <t>Jl. Kayu Ulir No 3, RT 2/11, Kel. Ciberum, Kec. Bekasi Timur, Kota Bekasi</t>
  </si>
  <si>
    <t>SD Islam Utsman bin Affan</t>
  </si>
  <si>
    <t>3/4 Juz</t>
  </si>
  <si>
    <t>Juara 3 Cerdas Cermat Kecamatan</t>
  </si>
  <si>
    <t xml:space="preserve">           LAPORAN BEASISWA PROGRAM BKMT</t>
  </si>
  <si>
    <t>Tahap 01</t>
  </si>
  <si>
    <t>Tahap 02</t>
  </si>
  <si>
    <t>Tahap 03</t>
  </si>
  <si>
    <t>Tahap 04</t>
  </si>
  <si>
    <t>Pemberi Referensi
(Nama / Divisi / HP)</t>
  </si>
  <si>
    <t>Abu Bakar / FD / 
0811.1111.1111</t>
  </si>
  <si>
    <t>Nilai Rata-rata Raport</t>
  </si>
  <si>
    <t>(isi tanggal)</t>
  </si>
  <si>
    <t>Sebutkan minimal masing-masing 2 hal</t>
  </si>
  <si>
    <r>
      <t xml:space="preserve">Beri nilai : </t>
    </r>
    <r>
      <rPr>
        <sz val="9"/>
        <color theme="1"/>
        <rFont val="Arial"/>
        <family val="2"/>
      </rPr>
      <t>1=sangat kurang, 2=kurang, 3=cukup, 4=baik, 5=sangat baik</t>
    </r>
  </si>
  <si>
    <t>May</t>
  </si>
  <si>
    <t>Aug</t>
  </si>
  <si>
    <t>Oct</t>
  </si>
  <si>
    <t>Dec</t>
  </si>
  <si>
    <t>Saldo</t>
  </si>
  <si>
    <t>Total Penerimaan</t>
  </si>
  <si>
    <t>Total Pengeluaran</t>
  </si>
  <si>
    <t>SALDO AKHIR</t>
  </si>
  <si>
    <t>Infaq Jum'at</t>
  </si>
  <si>
    <t>Infaq Taklim</t>
  </si>
  <si>
    <t>Lain-lain</t>
  </si>
  <si>
    <t>Sholat Jumat</t>
  </si>
  <si>
    <t>Kajian Tajwid Tahsin</t>
  </si>
  <si>
    <t>Kajian Rutin</t>
  </si>
  <si>
    <t>Logistik &amp; Fasilitas</t>
  </si>
  <si>
    <t>Beasiswa</t>
  </si>
  <si>
    <t>Santunan</t>
  </si>
  <si>
    <t>Tabligh Akbar</t>
  </si>
  <si>
    <t>K</t>
  </si>
  <si>
    <t>BEASISWA</t>
  </si>
  <si>
    <t>Laporan Keuangan Bulanan</t>
  </si>
  <si>
    <t xml:space="preserve">LAPORAN KEUANGAN TAHUNAN </t>
  </si>
  <si>
    <t>DKM MASJID AL ANSHAR</t>
  </si>
  <si>
    <t>TAM SUNTER II</t>
  </si>
  <si>
    <t>LAPORAN KEGIATAN RAMADHAN 1437H</t>
  </si>
  <si>
    <t>Laporan Kegiatan</t>
  </si>
  <si>
    <t xml:space="preserve">  Nama Kegiatan</t>
  </si>
  <si>
    <t xml:space="preserve">Jml Kegiatan </t>
  </si>
  <si>
    <t xml:space="preserve">Budget </t>
  </si>
  <si>
    <t>Foto / Lampiran Kegiatan</t>
  </si>
  <si>
    <t>Pamflet</t>
  </si>
  <si>
    <t>Detail Satuan</t>
  </si>
  <si>
    <t>Satuan</t>
  </si>
  <si>
    <t>Budget</t>
  </si>
  <si>
    <t>Detail items</t>
  </si>
  <si>
    <t>(a)</t>
  </si>
  <si>
    <t>(b)</t>
  </si>
  <si>
    <t>(c) = a x b</t>
  </si>
  <si>
    <t>Tabligh Pra Ramadhan (30 Mei 2016)</t>
  </si>
  <si>
    <t>Tema : Jadilah orang yang Sukses di Ramadhan</t>
  </si>
  <si>
    <t>a</t>
  </si>
  <si>
    <r>
      <t xml:space="preserve">Ustadz Pra Ramadhan :
</t>
    </r>
    <r>
      <rPr>
        <b/>
        <sz val="9"/>
        <color theme="1"/>
        <rFont val="Arial"/>
        <family val="2"/>
      </rPr>
      <t>Ust. Zainal Abidin Syamsuddin, Lc.</t>
    </r>
  </si>
  <si>
    <t>b</t>
  </si>
  <si>
    <t>Konsumsi : Jama'ah</t>
  </si>
  <si>
    <t>c</t>
  </si>
  <si>
    <t>Konsumsi  : Pengurus</t>
  </si>
  <si>
    <t>d</t>
  </si>
  <si>
    <t>Hadiah Peserta</t>
  </si>
  <si>
    <t>e</t>
  </si>
  <si>
    <t>Reward Marbot (2 org)</t>
  </si>
  <si>
    <t>Rekaman Video =&gt; https://youtu.be/5xWzX3Z2G4w</t>
  </si>
  <si>
    <t>Tabligh Ramadhan 1 ( 13 Juni 2016)</t>
  </si>
  <si>
    <t>Tema : Hubungan Rahasia dengan Allah</t>
  </si>
  <si>
    <r>
      <t xml:space="preserve">Ustadz  Ramadhan :
</t>
    </r>
    <r>
      <rPr>
        <b/>
        <sz val="9"/>
        <color theme="1"/>
        <rFont val="Arial"/>
        <family val="2"/>
      </rPr>
      <t>Ust. Zen Yussof Qoudry</t>
    </r>
  </si>
  <si>
    <t>Konsumsi iftor jama'i</t>
  </si>
  <si>
    <t>Antar Jemput Ustadz</t>
  </si>
  <si>
    <t>Rekaman Audio =&gt; http://masjidsyuhadatoyota.com/public/Ta%27lim%20Pekanan/2016/20160613%20hubungan%20rahasia%20dengan%20Allah.mp3</t>
  </si>
  <si>
    <t>Tabligh Ramadhan 2 ( 23 Juni 2016)</t>
  </si>
  <si>
    <t>Tema : Menggapai Malam Lailatul Qadar &amp;                                   
             Sunnah-sunnah I'tikaf</t>
  </si>
  <si>
    <r>
      <t xml:space="preserve">Ustadz  Ramadhan :
</t>
    </r>
    <r>
      <rPr>
        <b/>
        <sz val="9"/>
        <color theme="1"/>
        <rFont val="Arial"/>
        <family val="2"/>
      </rPr>
      <t>Ust. Sholeh Umri, Lc.</t>
    </r>
  </si>
  <si>
    <t>Rekaman Video : https://youtu.be/P7zdTP8yTF0</t>
  </si>
  <si>
    <t>Kajian Ramadhan (6,9,16,20,27,30 Juni)</t>
  </si>
  <si>
    <t>Ustadz  Ta'lim Rutin</t>
  </si>
  <si>
    <t xml:space="preserve">Konsumsi </t>
  </si>
  <si>
    <t>Catatan : 40 buku hadiah dari infaq bbrapa org.</t>
  </si>
  <si>
    <t>Rekaman Audio : http://masjidsyuhadatoyota.com/public/Ta%27lim%20Pekanan/2016/</t>
  </si>
  <si>
    <t>Sholat Tarawih pertama (19:20 s/d 20:20)</t>
  </si>
  <si>
    <t>Imam Tarawih</t>
  </si>
  <si>
    <t>Rekaman Audio bacaan sholat : http://masjidsyuhadatoyota.com/public/bacaan%20sholat/Sholat%20Tarawih%202016/</t>
  </si>
  <si>
    <t>Qiyamul Lail &amp; I'tikaf 10 malam terakhir Ramadhan</t>
  </si>
  <si>
    <t>Imam Qiyamul Lail &amp; Pemateri Tausiyah Ba'da Subuh</t>
  </si>
  <si>
    <t>Konsumsi Sahur</t>
  </si>
  <si>
    <t>Rekaman Audio : http://masjidsyuhadatoyota.com/public/bacaan%20sholat/Qiyamul%20lail%202016/</t>
  </si>
  <si>
    <t>Aktiftas Lainnya</t>
  </si>
  <si>
    <t>Paket Santunan Anak Yatim &amp; Dhu'afa</t>
  </si>
  <si>
    <t>Tabligh Akbar Pasca Ramadhan (13 Juli 2016)</t>
  </si>
  <si>
    <t>Tema : Amalan Penebus Dosa</t>
  </si>
  <si>
    <r>
      <t xml:space="preserve">Ustadz  Pasca Ramadhan :
</t>
    </r>
    <r>
      <rPr>
        <b/>
        <sz val="9"/>
        <color theme="1"/>
        <rFont val="Arial"/>
        <family val="2"/>
      </rPr>
      <t>Ust. Abu Yahya Badrussalam, Lc.</t>
    </r>
  </si>
  <si>
    <r>
      <t xml:space="preserve">FREK 
</t>
    </r>
    <r>
      <rPr>
        <sz val="8"/>
        <color theme="1"/>
        <rFont val="Arial"/>
        <family val="2"/>
      </rPr>
      <t>(weekly /monthly /quarterly /insidensiil)</t>
    </r>
  </si>
  <si>
    <r>
      <t xml:space="preserve">DOKUMENTASI 
</t>
    </r>
    <r>
      <rPr>
        <sz val="8"/>
        <color theme="1"/>
        <rFont val="Arial"/>
        <family val="2"/>
      </rPr>
      <t>(FOTO)</t>
    </r>
  </si>
  <si>
    <r>
      <t xml:space="preserve">HAL-HAL POSITIF 
</t>
    </r>
    <r>
      <rPr>
        <sz val="9"/>
        <color theme="1"/>
        <rFont val="Arial"/>
        <family val="2"/>
      </rPr>
      <t>(Minimal 4 hal)</t>
    </r>
  </si>
  <si>
    <r>
      <t xml:space="preserve">HAL-HAL YANG BISA DIPERBAIKI 
</t>
    </r>
    <r>
      <rPr>
        <sz val="9"/>
        <color theme="1"/>
        <rFont val="Arial"/>
        <family val="2"/>
      </rPr>
      <t>(minimal 2 hal)</t>
    </r>
  </si>
  <si>
    <r>
      <t xml:space="preserve">DESKRIPSI SINGKAT
</t>
    </r>
    <r>
      <rPr>
        <sz val="9"/>
        <color theme="1"/>
        <rFont val="Arial"/>
        <family val="2"/>
      </rPr>
      <t>(bentuk &amp; isi kegiatan)</t>
    </r>
  </si>
  <si>
    <r>
      <t xml:space="preserve">RATA-RATA PESERTA 
</t>
    </r>
    <r>
      <rPr>
        <sz val="8"/>
        <color theme="1"/>
        <rFont val="Arial"/>
        <family val="2"/>
      </rPr>
      <t>(dalam 6 bulan terakhir)</t>
    </r>
  </si>
  <si>
    <t>NAMA PROGRAM UNGGULAN</t>
  </si>
  <si>
    <t>DKM : _______________</t>
  </si>
  <si>
    <t>PROGRAM UNGGULAN 2017</t>
  </si>
  <si>
    <t>JAN</t>
  </si>
  <si>
    <t>Pekan 1</t>
  </si>
  <si>
    <t>Pekan 2</t>
  </si>
  <si>
    <t>Pekan 3</t>
  </si>
  <si>
    <t>Pekan 4</t>
  </si>
  <si>
    <t>Pekan 5</t>
  </si>
  <si>
    <t>FEB</t>
  </si>
  <si>
    <t>MAR</t>
  </si>
  <si>
    <t>APR</t>
  </si>
  <si>
    <t>MEI</t>
  </si>
  <si>
    <t>JUN</t>
  </si>
  <si>
    <t>JUL</t>
  </si>
  <si>
    <t>AGS</t>
  </si>
  <si>
    <t>SEP</t>
  </si>
  <si>
    <t>OKT</t>
  </si>
  <si>
    <t>NOV</t>
  </si>
  <si>
    <t>DES</t>
  </si>
  <si>
    <t>Tajwid/ Tahsin</t>
  </si>
  <si>
    <t>BULAN</t>
  </si>
  <si>
    <t>PEKAN</t>
  </si>
  <si>
    <t>RATA-RATA</t>
  </si>
  <si>
    <t>Mohon dicantumkan jumlah peserta yang hadir pada setiap kegiatan</t>
  </si>
  <si>
    <t>LAPORAN KEGIATAN DAKWAH 2017</t>
  </si>
  <si>
    <r>
      <t xml:space="preserve">MASJID </t>
    </r>
    <r>
      <rPr>
        <b/>
        <sz val="14"/>
        <color rgb="FFFF0000"/>
        <rFont val="Verdana"/>
        <family val="2"/>
      </rPr>
      <t>AL ANSHAR SUNTER II</t>
    </r>
  </si>
  <si>
    <r>
      <t xml:space="preserve">Bulan : </t>
    </r>
    <r>
      <rPr>
        <b/>
        <sz val="14"/>
        <color rgb="FFFF0000"/>
        <rFont val="Verdana"/>
        <family val="2"/>
      </rPr>
      <t>Januari  2017</t>
    </r>
  </si>
  <si>
    <r>
      <t xml:space="preserve">Total Pemasukan : </t>
    </r>
    <r>
      <rPr>
        <b/>
        <sz val="11"/>
        <color rgb="FFFF0000"/>
        <rFont val="Tahoma"/>
        <family val="2"/>
      </rPr>
      <t>Januari  2017</t>
    </r>
  </si>
  <si>
    <r>
      <t xml:space="preserve">Saldo Akhir Bulan </t>
    </r>
    <r>
      <rPr>
        <b/>
        <sz val="12"/>
        <color rgb="FFFF0000"/>
        <rFont val="Tahoma"/>
        <family val="2"/>
      </rPr>
      <t>Januari  2017</t>
    </r>
  </si>
  <si>
    <r>
      <t xml:space="preserve">Total pengeluaran </t>
    </r>
    <r>
      <rPr>
        <b/>
        <sz val="12"/>
        <color rgb="FFFF0000"/>
        <rFont val="Tahoma"/>
        <family val="2"/>
      </rPr>
      <t>Januari  2017</t>
    </r>
  </si>
  <si>
    <t>LEMBAR EVALUASI KHOTIB 2019</t>
  </si>
  <si>
    <t>Tidak membuat kantuk</t>
  </si>
  <si>
    <t>Tepat waktu</t>
  </si>
  <si>
    <t>Mengu-asai materi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</si>
</sst>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&quot;Rp&quot;* #,##0_-;\-&quot;Rp&quot;* #,##0_-;_-&quot;Rp&quot;* &quot;-&quot;_-;_-@_-"/>
    <numFmt numFmtId="41" formatCode="_-* #,##0_-;\-* #,##0_-;_-* &quot;-&quot;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&quot;Rp&quot;* #,##0_);_(&quot;Rp&quot;* \(#,##0\);_(&quot;Rp&quot;* &quot;-&quot;_);_(@_)"/>
    <numFmt numFmtId="168" formatCode="_(* #,##0_);_(* \(#,##0\);_(* &quot;-&quot;??_);_(@_)"/>
    <numFmt numFmtId="169" formatCode="[$-409]d\-mmm;@"/>
    <numFmt numFmtId="170" formatCode="[$-421]dd\ mmmm\ yyyy;@"/>
    <numFmt numFmtId="171" formatCode="dd/mm/yy;@"/>
    <numFmt numFmtId="172" formatCode="_-* #,##0.0_-;\-* #,##0.0_-;_-* &quot;-&quot;_-;_-@_-"/>
    <numFmt numFmtId="173" formatCode="_([$Rp-421]* #,##0.00_);_([$Rp-421]* \(#,##0.00\);_([$Rp-421]* &quot;-&quot;??_);_(@_)"/>
    <numFmt numFmtId="174" formatCode="_([$Rp-421]* #,##0_);_([$Rp-421]* \(#,##0\);_([$Rp-421]* &quot;-&quot;??_);_(@_)"/>
    <numFmt numFmtId="175" formatCode="0\ \ &quot;hari&quot;"/>
  </numFmts>
  <fonts count="66" x14ac:knownFonts="1"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b/>
      <sz val="22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Verdana"/>
      <family val="2"/>
    </font>
    <font>
      <b/>
      <sz val="14"/>
      <name val="Verdana"/>
      <family val="2"/>
    </font>
    <font>
      <sz val="10"/>
      <name val="Tahoma"/>
      <family val="2"/>
    </font>
    <font>
      <b/>
      <sz val="12"/>
      <name val="Tahoma"/>
      <family val="2"/>
    </font>
    <font>
      <sz val="8"/>
      <name val="Tahoma"/>
      <family val="2"/>
    </font>
    <font>
      <i/>
      <sz val="10"/>
      <name val="Tahoma"/>
      <family val="2"/>
    </font>
    <font>
      <sz val="11"/>
      <name val="Arial"/>
      <family val="2"/>
    </font>
    <font>
      <b/>
      <i/>
      <sz val="1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4"/>
      <name val="Tahoma"/>
      <family val="2"/>
    </font>
    <font>
      <sz val="12"/>
      <name val="Tahoma"/>
      <family val="2"/>
    </font>
    <font>
      <sz val="11"/>
      <name val="Tahoma"/>
      <family val="2"/>
    </font>
    <font>
      <u/>
      <sz val="11"/>
      <name val="Tahoma"/>
      <family val="2"/>
    </font>
    <font>
      <sz val="10"/>
      <color rgb="FFFF0000"/>
      <name val="Tahoma"/>
      <family val="2"/>
    </font>
    <font>
      <b/>
      <sz val="11"/>
      <name val="Tahoma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b/>
      <sz val="2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3"/>
      <name val="Arial Narrow"/>
      <family val="2"/>
    </font>
    <font>
      <sz val="12"/>
      <name val="Arial Narrow"/>
      <family val="2"/>
    </font>
    <font>
      <b/>
      <sz val="12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name val="Wingdings 3"/>
      <family val="1"/>
      <charset val="2"/>
    </font>
    <font>
      <sz val="7"/>
      <name val="Arial"/>
      <family val="2"/>
    </font>
    <font>
      <sz val="18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u/>
      <sz val="11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i/>
      <sz val="8"/>
      <color theme="1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14"/>
      <color rgb="FFFF0000"/>
      <name val="Verdan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b/>
      <sz val="12"/>
      <color rgb="FFFF0000"/>
      <name val="Tahoma"/>
      <family val="2"/>
    </font>
    <font>
      <sz val="11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45" fillId="0" borderId="0"/>
    <xf numFmtId="0" fontId="1" fillId="0" borderId="0"/>
    <xf numFmtId="0" fontId="30" fillId="0" borderId="0"/>
  </cellStyleXfs>
  <cellXfs count="721">
    <xf numFmtId="0" fontId="0" fillId="0" borderId="0" xfId="0"/>
    <xf numFmtId="0" fontId="1" fillId="0" borderId="0" xfId="1"/>
    <xf numFmtId="0" fontId="1" fillId="0" borderId="0" xfId="1" applyAlignment="1">
      <alignment horizontal="center" vertical="center"/>
    </xf>
    <xf numFmtId="0" fontId="3" fillId="0" borderId="0" xfId="1" applyFont="1"/>
    <xf numFmtId="0" fontId="4" fillId="0" borderId="4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3" fontId="3" fillId="0" borderId="0" xfId="1" applyNumberFormat="1" applyFont="1"/>
    <xf numFmtId="0" fontId="1" fillId="0" borderId="0" xfId="1" applyFont="1"/>
    <xf numFmtId="0" fontId="1" fillId="2" borderId="10" xfId="1" applyFont="1" applyFill="1" applyBorder="1" applyAlignment="1">
      <alignment vertical="center"/>
    </xf>
    <xf numFmtId="0" fontId="3" fillId="2" borderId="0" xfId="1" applyFont="1" applyFill="1"/>
    <xf numFmtId="0" fontId="1" fillId="2" borderId="10" xfId="1" applyFont="1" applyFill="1" applyBorder="1" applyAlignment="1">
      <alignment horizontal="left" vertical="center"/>
    </xf>
    <xf numFmtId="3" fontId="9" fillId="2" borderId="0" xfId="1" applyNumberFormat="1" applyFont="1" applyFill="1"/>
    <xf numFmtId="0" fontId="6" fillId="0" borderId="0" xfId="1" applyFont="1"/>
    <xf numFmtId="0" fontId="1" fillId="0" borderId="17" xfId="1" applyBorder="1"/>
    <xf numFmtId="0" fontId="12" fillId="0" borderId="13" xfId="1" applyFont="1" applyBorder="1"/>
    <xf numFmtId="0" fontId="12" fillId="0" borderId="13" xfId="1" applyFont="1" applyBorder="1" applyAlignment="1">
      <alignment horizontal="center" vertical="center"/>
    </xf>
    <xf numFmtId="0" fontId="12" fillId="0" borderId="14" xfId="1" applyFont="1" applyBorder="1"/>
    <xf numFmtId="0" fontId="12" fillId="0" borderId="0" xfId="1" applyFont="1" applyBorder="1"/>
    <xf numFmtId="3" fontId="12" fillId="0" borderId="0" xfId="1" applyNumberFormat="1" applyFont="1" applyBorder="1"/>
    <xf numFmtId="0" fontId="12" fillId="0" borderId="15" xfId="1" applyFont="1" applyBorder="1"/>
    <xf numFmtId="0" fontId="12" fillId="0" borderId="0" xfId="1" applyFont="1" applyBorder="1" applyAlignment="1">
      <alignment horizontal="center" vertical="center"/>
    </xf>
    <xf numFmtId="0" fontId="12" fillId="0" borderId="15" xfId="1" applyFont="1" applyBorder="1" applyAlignment="1">
      <alignment vertical="center"/>
    </xf>
    <xf numFmtId="0" fontId="12" fillId="0" borderId="0" xfId="1" applyFont="1" applyBorder="1" applyAlignment="1">
      <alignment vertical="center"/>
    </xf>
    <xf numFmtId="0" fontId="14" fillId="0" borderId="15" xfId="1" applyFont="1" applyBorder="1"/>
    <xf numFmtId="0" fontId="12" fillId="0" borderId="3" xfId="1" applyFont="1" applyBorder="1"/>
    <xf numFmtId="0" fontId="12" fillId="0" borderId="23" xfId="1" applyFont="1" applyBorder="1" applyAlignment="1">
      <alignment horizontal="center"/>
    </xf>
    <xf numFmtId="0" fontId="5" fillId="0" borderId="3" xfId="1" applyFont="1" applyBorder="1"/>
    <xf numFmtId="0" fontId="12" fillId="0" borderId="3" xfId="1" applyFont="1" applyBorder="1" applyAlignment="1">
      <alignment horizontal="center"/>
    </xf>
    <xf numFmtId="0" fontId="12" fillId="0" borderId="15" xfId="1" quotePrefix="1" applyFont="1" applyBorder="1"/>
    <xf numFmtId="0" fontId="14" fillId="0" borderId="15" xfId="1" quotePrefix="1" applyFont="1" applyBorder="1"/>
    <xf numFmtId="3" fontId="1" fillId="0" borderId="0" xfId="1" applyNumberFormat="1" applyFont="1"/>
    <xf numFmtId="168" fontId="12" fillId="0" borderId="15" xfId="3" applyNumberFormat="1" applyFont="1" applyBorder="1"/>
    <xf numFmtId="14" fontId="1" fillId="0" borderId="27" xfId="1" quotePrefix="1" applyNumberFormat="1" applyFont="1" applyBorder="1" applyAlignment="1">
      <alignment horizontal="center" vertical="center"/>
    </xf>
    <xf numFmtId="168" fontId="12" fillId="0" borderId="3" xfId="3" applyNumberFormat="1" applyFont="1" applyBorder="1"/>
    <xf numFmtId="0" fontId="14" fillId="0" borderId="0" xfId="1" quotePrefix="1" applyFont="1" applyBorder="1"/>
    <xf numFmtId="168" fontId="14" fillId="0" borderId="15" xfId="3" quotePrefix="1" applyNumberFormat="1" applyFont="1" applyBorder="1"/>
    <xf numFmtId="168" fontId="14" fillId="0" borderId="15" xfId="3" applyNumberFormat="1" applyFont="1" applyBorder="1"/>
    <xf numFmtId="168" fontId="12" fillId="0" borderId="0" xfId="3" applyNumberFormat="1" applyFont="1" applyBorder="1"/>
    <xf numFmtId="168" fontId="12" fillId="0" borderId="21" xfId="3" applyNumberFormat="1" applyFont="1" applyBorder="1"/>
    <xf numFmtId="0" fontId="12" fillId="0" borderId="21" xfId="1" applyFont="1" applyBorder="1" applyAlignment="1">
      <alignment horizontal="center"/>
    </xf>
    <xf numFmtId="0" fontId="12" fillId="0" borderId="14" xfId="1" applyFont="1" applyBorder="1" applyAlignment="1">
      <alignment horizontal="left" vertical="center"/>
    </xf>
    <xf numFmtId="0" fontId="12" fillId="0" borderId="3" xfId="1" applyFont="1" applyBorder="1" applyAlignment="1">
      <alignment horizontal="left" vertical="center"/>
    </xf>
    <xf numFmtId="168" fontId="14" fillId="0" borderId="15" xfId="3" applyNumberFormat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0" fontId="14" fillId="0" borderId="15" xfId="1" applyFont="1" applyBorder="1" applyAlignment="1">
      <alignment horizontal="left" vertical="center"/>
    </xf>
    <xf numFmtId="0" fontId="1" fillId="0" borderId="0" xfId="1" applyAlignment="1">
      <alignment horizontal="left" vertical="center"/>
    </xf>
    <xf numFmtId="0" fontId="12" fillId="0" borderId="0" xfId="1" applyFont="1" applyBorder="1" applyAlignment="1">
      <alignment horizontal="center"/>
    </xf>
    <xf numFmtId="0" fontId="12" fillId="0" borderId="31" xfId="1" applyFont="1" applyBorder="1" applyAlignment="1">
      <alignment horizontal="center"/>
    </xf>
    <xf numFmtId="0" fontId="12" fillId="0" borderId="32" xfId="1" applyFont="1" applyBorder="1" applyAlignment="1">
      <alignment horizontal="center"/>
    </xf>
    <xf numFmtId="0" fontId="14" fillId="0" borderId="17" xfId="1" applyFont="1" applyBorder="1"/>
    <xf numFmtId="0" fontId="12" fillId="0" borderId="17" xfId="1" applyFont="1" applyBorder="1"/>
    <xf numFmtId="0" fontId="14" fillId="0" borderId="26" xfId="1" quotePrefix="1" applyFont="1" applyBorder="1"/>
    <xf numFmtId="3" fontId="1" fillId="0" borderId="0" xfId="1" applyNumberFormat="1"/>
    <xf numFmtId="168" fontId="12" fillId="0" borderId="7" xfId="3" applyNumberFormat="1" applyFont="1" applyBorder="1"/>
    <xf numFmtId="168" fontId="12" fillId="0" borderId="0" xfId="1" applyNumberFormat="1" applyFont="1" applyBorder="1"/>
    <xf numFmtId="0" fontId="1" fillId="0" borderId="21" xfId="1" applyBorder="1"/>
    <xf numFmtId="14" fontId="1" fillId="0" borderId="21" xfId="1" quotePrefix="1" applyNumberFormat="1" applyFont="1" applyBorder="1" applyAlignment="1">
      <alignment horizontal="center" vertical="center"/>
    </xf>
    <xf numFmtId="0" fontId="12" fillId="0" borderId="3" xfId="1" quotePrefix="1" applyFont="1" applyBorder="1" applyAlignment="1">
      <alignment horizontal="center" vertical="center"/>
    </xf>
    <xf numFmtId="168" fontId="12" fillId="0" borderId="21" xfId="3" applyNumberFormat="1" applyFont="1" applyBorder="1" applyAlignment="1">
      <alignment horizontal="center" vertical="center"/>
    </xf>
    <xf numFmtId="168" fontId="12" fillId="0" borderId="7" xfId="3" applyNumberFormat="1" applyFont="1" applyBorder="1" applyAlignment="1">
      <alignment horizontal="center" vertical="center"/>
    </xf>
    <xf numFmtId="0" fontId="12" fillId="0" borderId="7" xfId="1" applyFont="1" applyBorder="1"/>
    <xf numFmtId="14" fontId="1" fillId="0" borderId="3" xfId="1" quotePrefix="1" applyNumberFormat="1" applyFont="1" applyBorder="1" applyAlignment="1">
      <alignment horizontal="center" vertical="center"/>
    </xf>
    <xf numFmtId="168" fontId="12" fillId="0" borderId="3" xfId="3" applyNumberFormat="1" applyFont="1" applyBorder="1" applyAlignment="1">
      <alignment horizontal="left" vertical="center"/>
    </xf>
    <xf numFmtId="168" fontId="12" fillId="0" borderId="3" xfId="3" applyNumberFormat="1" applyFont="1" applyBorder="1" applyAlignment="1">
      <alignment horizontal="center"/>
    </xf>
    <xf numFmtId="168" fontId="12" fillId="0" borderId="3" xfId="3" applyNumberFormat="1" applyFont="1" applyBorder="1" applyAlignment="1">
      <alignment horizontal="center" vertical="center"/>
    </xf>
    <xf numFmtId="0" fontId="12" fillId="0" borderId="3" xfId="1" quotePrefix="1" applyFont="1" applyBorder="1" applyAlignment="1">
      <alignment horizontal="center"/>
    </xf>
    <xf numFmtId="168" fontId="12" fillId="0" borderId="36" xfId="3" applyNumberFormat="1" applyFont="1" applyBorder="1"/>
    <xf numFmtId="168" fontId="12" fillId="0" borderId="3" xfId="3" applyNumberFormat="1" applyFont="1" applyBorder="1" applyAlignment="1">
      <alignment wrapText="1"/>
    </xf>
    <xf numFmtId="168" fontId="12" fillId="0" borderId="21" xfId="3" applyNumberFormat="1" applyFont="1" applyBorder="1" applyAlignment="1"/>
    <xf numFmtId="0" fontId="5" fillId="0" borderId="19" xfId="1" applyFont="1" applyBorder="1"/>
    <xf numFmtId="168" fontId="12" fillId="0" borderId="28" xfId="3" applyNumberFormat="1" applyFont="1" applyBorder="1"/>
    <xf numFmtId="0" fontId="1" fillId="2" borderId="3" xfId="1" applyFill="1" applyBorder="1" applyAlignment="1">
      <alignment horizontal="center" vertical="center"/>
    </xf>
    <xf numFmtId="0" fontId="1" fillId="0" borderId="3" xfId="1" applyBorder="1"/>
    <xf numFmtId="168" fontId="12" fillId="0" borderId="17" xfId="3" applyNumberFormat="1" applyFont="1" applyBorder="1"/>
    <xf numFmtId="0" fontId="22" fillId="0" borderId="0" xfId="1" applyFont="1" applyBorder="1"/>
    <xf numFmtId="0" fontId="22" fillId="0" borderId="0" xfId="1" applyFont="1" applyBorder="1" applyAlignment="1">
      <alignment horizontal="left"/>
    </xf>
    <xf numFmtId="0" fontId="5" fillId="0" borderId="23" xfId="1" applyFont="1" applyBorder="1" applyAlignment="1">
      <alignment horizontal="center"/>
    </xf>
    <xf numFmtId="0" fontId="5" fillId="3" borderId="35" xfId="1" applyFont="1" applyFill="1" applyBorder="1" applyAlignment="1">
      <alignment horizontal="center" vertical="center"/>
    </xf>
    <xf numFmtId="0" fontId="12" fillId="2" borderId="25" xfId="1" applyFont="1" applyFill="1" applyBorder="1"/>
    <xf numFmtId="168" fontId="12" fillId="2" borderId="25" xfId="3" applyNumberFormat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center"/>
    </xf>
    <xf numFmtId="0" fontId="15" fillId="5" borderId="8" xfId="1" applyFont="1" applyFill="1" applyBorder="1"/>
    <xf numFmtId="0" fontId="12" fillId="5" borderId="8" xfId="1" applyFont="1" applyFill="1" applyBorder="1" applyAlignment="1">
      <alignment horizontal="center"/>
    </xf>
    <xf numFmtId="168" fontId="12" fillId="5" borderId="8" xfId="3" applyNumberFormat="1" applyFont="1" applyFill="1" applyBorder="1" applyAlignment="1">
      <alignment horizontal="center"/>
    </xf>
    <xf numFmtId="168" fontId="5" fillId="5" borderId="8" xfId="3" applyNumberFormat="1" applyFont="1" applyFill="1" applyBorder="1"/>
    <xf numFmtId="0" fontId="5" fillId="3" borderId="21" xfId="1" applyFont="1" applyFill="1" applyBorder="1" applyAlignment="1">
      <alignment horizontal="center" vertical="center"/>
    </xf>
    <xf numFmtId="0" fontId="19" fillId="2" borderId="20" xfId="1" applyFont="1" applyFill="1" applyBorder="1"/>
    <xf numFmtId="0" fontId="18" fillId="2" borderId="20" xfId="1" applyFont="1" applyFill="1" applyBorder="1"/>
    <xf numFmtId="0" fontId="18" fillId="2" borderId="20" xfId="1" applyFont="1" applyFill="1" applyBorder="1" applyAlignment="1">
      <alignment horizontal="center" vertical="center"/>
    </xf>
    <xf numFmtId="0" fontId="12" fillId="0" borderId="28" xfId="1" applyFont="1" applyBorder="1"/>
    <xf numFmtId="0" fontId="5" fillId="2" borderId="25" xfId="1" applyFont="1" applyFill="1" applyBorder="1"/>
    <xf numFmtId="0" fontId="15" fillId="2" borderId="22" xfId="1" applyFont="1" applyFill="1" applyBorder="1" applyAlignment="1">
      <alignment horizontal="center"/>
    </xf>
    <xf numFmtId="168" fontId="17" fillId="2" borderId="22" xfId="3" applyNumberFormat="1" applyFont="1" applyFill="1" applyBorder="1" applyAlignment="1">
      <alignment horizontal="center"/>
    </xf>
    <xf numFmtId="168" fontId="17" fillId="2" borderId="36" xfId="3" applyNumberFormat="1" applyFont="1" applyFill="1" applyBorder="1" applyAlignment="1">
      <alignment horizontal="center"/>
    </xf>
    <xf numFmtId="0" fontId="5" fillId="0" borderId="39" xfId="1" applyFont="1" applyBorder="1"/>
    <xf numFmtId="0" fontId="5" fillId="2" borderId="40" xfId="1" applyFont="1" applyFill="1" applyBorder="1" applyAlignment="1">
      <alignment horizontal="center" vertical="center"/>
    </xf>
    <xf numFmtId="0" fontId="5" fillId="2" borderId="41" xfId="1" applyFont="1" applyFill="1" applyBorder="1" applyAlignment="1">
      <alignment horizontal="center" vertical="center"/>
    </xf>
    <xf numFmtId="168" fontId="17" fillId="2" borderId="29" xfId="3" applyNumberFormat="1" applyFont="1" applyFill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21" xfId="1" applyFont="1" applyBorder="1"/>
    <xf numFmtId="0" fontId="12" fillId="5" borderId="19" xfId="1" applyFont="1" applyFill="1" applyBorder="1" applyAlignment="1">
      <alignment horizontal="center"/>
    </xf>
    <xf numFmtId="0" fontId="5" fillId="2" borderId="20" xfId="1" applyFont="1" applyFill="1" applyBorder="1"/>
    <xf numFmtId="0" fontId="12" fillId="2" borderId="20" xfId="1" applyFont="1" applyFill="1" applyBorder="1"/>
    <xf numFmtId="168" fontId="12" fillId="2" borderId="20" xfId="3" applyNumberFormat="1" applyFont="1" applyFill="1" applyBorder="1" applyAlignment="1">
      <alignment horizontal="center" vertical="center"/>
    </xf>
    <xf numFmtId="0" fontId="12" fillId="0" borderId="10" xfId="1" applyFont="1" applyBorder="1" applyAlignment="1">
      <alignment horizontal="center"/>
    </xf>
    <xf numFmtId="0" fontId="5" fillId="2" borderId="19" xfId="1" applyFont="1" applyFill="1" applyBorder="1"/>
    <xf numFmtId="168" fontId="12" fillId="2" borderId="20" xfId="3" applyNumberFormat="1" applyFont="1" applyFill="1" applyBorder="1"/>
    <xf numFmtId="0" fontId="1" fillId="0" borderId="11" xfId="1" applyBorder="1" applyAlignment="1">
      <alignment horizontal="center"/>
    </xf>
    <xf numFmtId="0" fontId="16" fillId="0" borderId="21" xfId="1" applyFont="1" applyBorder="1" applyAlignment="1">
      <alignment horizontal="center"/>
    </xf>
    <xf numFmtId="0" fontId="12" fillId="0" borderId="13" xfId="1" applyFont="1" applyBorder="1" applyAlignment="1">
      <alignment horizontal="center"/>
    </xf>
    <xf numFmtId="0" fontId="1" fillId="2" borderId="10" xfId="1" applyFill="1" applyBorder="1" applyAlignment="1">
      <alignment horizontal="left" vertical="center"/>
    </xf>
    <xf numFmtId="169" fontId="1" fillId="0" borderId="27" xfId="1" quotePrefix="1" applyNumberFormat="1" applyFont="1" applyBorder="1" applyAlignment="1">
      <alignment horizontal="center" vertical="center"/>
    </xf>
    <xf numFmtId="0" fontId="12" fillId="0" borderId="42" xfId="1" applyFont="1" applyBorder="1"/>
    <xf numFmtId="0" fontId="12" fillId="0" borderId="43" xfId="1" applyFont="1" applyBorder="1"/>
    <xf numFmtId="3" fontId="12" fillId="0" borderId="43" xfId="1" applyNumberFormat="1" applyFont="1" applyBorder="1"/>
    <xf numFmtId="0" fontId="12" fillId="0" borderId="44" xfId="1" applyFont="1" applyBorder="1"/>
    <xf numFmtId="0" fontId="12" fillId="0" borderId="43" xfId="1" applyFont="1" applyBorder="1" applyAlignment="1">
      <alignment horizontal="center" vertical="center"/>
    </xf>
    <xf numFmtId="0" fontId="10" fillId="0" borderId="0" xfId="1" applyFont="1" applyBorder="1"/>
    <xf numFmtId="0" fontId="1" fillId="0" borderId="13" xfId="1" applyBorder="1"/>
    <xf numFmtId="0" fontId="1" fillId="0" borderId="0" xfId="1" applyBorder="1"/>
    <xf numFmtId="0" fontId="5" fillId="0" borderId="19" xfId="1" applyFont="1" applyBorder="1" applyAlignment="1">
      <alignment horizontal="center"/>
    </xf>
    <xf numFmtId="0" fontId="12" fillId="0" borderId="21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14" fontId="1" fillId="0" borderId="23" xfId="1" quotePrefix="1" applyNumberFormat="1" applyFont="1" applyBorder="1" applyAlignment="1">
      <alignment horizontal="center" vertical="center"/>
    </xf>
    <xf numFmtId="14" fontId="1" fillId="0" borderId="10" xfId="1" quotePrefix="1" applyNumberFormat="1" applyFont="1" applyBorder="1" applyAlignment="1">
      <alignment horizontal="center" vertical="center"/>
    </xf>
    <xf numFmtId="14" fontId="12" fillId="0" borderId="0" xfId="1" quotePrefix="1" applyNumberFormat="1" applyFont="1" applyBorder="1" applyAlignment="1">
      <alignment horizontal="center"/>
    </xf>
    <xf numFmtId="168" fontId="12" fillId="0" borderId="0" xfId="3" applyNumberFormat="1" applyFont="1" applyBorder="1" applyAlignment="1">
      <alignment horizontal="center" vertical="center"/>
    </xf>
    <xf numFmtId="0" fontId="12" fillId="0" borderId="0" xfId="1" quotePrefix="1" applyFont="1" applyBorder="1"/>
    <xf numFmtId="169" fontId="12" fillId="0" borderId="3" xfId="1" quotePrefix="1" applyNumberFormat="1" applyFont="1" applyBorder="1" applyAlignment="1">
      <alignment horizontal="center"/>
    </xf>
    <xf numFmtId="168" fontId="12" fillId="0" borderId="3" xfId="5" applyNumberFormat="1" applyFont="1" applyBorder="1" applyAlignment="1">
      <alignment vertical="center" wrapText="1"/>
    </xf>
    <xf numFmtId="0" fontId="12" fillId="5" borderId="8" xfId="1" applyFont="1" applyFill="1" applyBorder="1" applyAlignment="1">
      <alignment horizontal="center" wrapText="1"/>
    </xf>
    <xf numFmtId="0" fontId="14" fillId="0" borderId="0" xfId="1" quotePrefix="1" applyFont="1" applyBorder="1" applyAlignment="1">
      <alignment wrapText="1"/>
    </xf>
    <xf numFmtId="0" fontId="5" fillId="0" borderId="4" xfId="1" applyFont="1" applyBorder="1" applyAlignment="1">
      <alignment horizontal="center"/>
    </xf>
    <xf numFmtId="168" fontId="12" fillId="0" borderId="0" xfId="3" applyNumberFormat="1" applyFont="1" applyBorder="1" applyAlignment="1">
      <alignment wrapText="1"/>
    </xf>
    <xf numFmtId="0" fontId="3" fillId="0" borderId="0" xfId="1" applyFont="1" applyBorder="1" applyAlignment="1">
      <alignment wrapText="1"/>
    </xf>
    <xf numFmtId="3" fontId="7" fillId="0" borderId="0" xfId="1" applyNumberFormat="1" applyFont="1" applyBorder="1" applyAlignment="1">
      <alignment wrapText="1"/>
    </xf>
    <xf numFmtId="0" fontId="1" fillId="0" borderId="0" xfId="1" applyBorder="1" applyAlignment="1">
      <alignment wrapText="1"/>
    </xf>
    <xf numFmtId="0" fontId="14" fillId="0" borderId="46" xfId="1" applyFont="1" applyBorder="1"/>
    <xf numFmtId="0" fontId="1" fillId="0" borderId="33" xfId="1" applyBorder="1" applyAlignment="1">
      <alignment horizontal="center" vertical="center"/>
    </xf>
    <xf numFmtId="0" fontId="12" fillId="0" borderId="47" xfId="1" applyFont="1" applyBorder="1" applyAlignment="1">
      <alignment horizontal="center"/>
    </xf>
    <xf numFmtId="3" fontId="12" fillId="0" borderId="2" xfId="1" applyNumberFormat="1" applyFont="1" applyBorder="1"/>
    <xf numFmtId="0" fontId="12" fillId="0" borderId="2" xfId="1" applyFont="1" applyBorder="1"/>
    <xf numFmtId="0" fontId="5" fillId="0" borderId="0" xfId="1" applyFont="1" applyBorder="1"/>
    <xf numFmtId="14" fontId="1" fillId="0" borderId="0" xfId="1" quotePrefix="1" applyNumberFormat="1" applyFont="1" applyBorder="1" applyAlignment="1">
      <alignment horizontal="center" vertical="center"/>
    </xf>
    <xf numFmtId="3" fontId="12" fillId="2" borderId="0" xfId="1" applyNumberFormat="1" applyFont="1" applyFill="1" applyBorder="1" applyAlignment="1">
      <alignment horizontal="right"/>
    </xf>
    <xf numFmtId="168" fontId="17" fillId="2" borderId="0" xfId="3" applyNumberFormat="1" applyFont="1" applyFill="1" applyBorder="1" applyAlignment="1"/>
    <xf numFmtId="169" fontId="12" fillId="0" borderId="3" xfId="1" applyNumberFormat="1" applyFont="1" applyBorder="1" applyAlignment="1">
      <alignment horizontal="right"/>
    </xf>
    <xf numFmtId="169" fontId="12" fillId="0" borderId="7" xfId="1" quotePrefix="1" applyNumberFormat="1" applyFont="1" applyBorder="1" applyAlignment="1">
      <alignment horizontal="center" vertical="center"/>
    </xf>
    <xf numFmtId="168" fontId="12" fillId="0" borderId="14" xfId="1" applyNumberFormat="1" applyFont="1" applyBorder="1"/>
    <xf numFmtId="0" fontId="25" fillId="0" borderId="13" xfId="1" applyFont="1" applyBorder="1"/>
    <xf numFmtId="0" fontId="25" fillId="0" borderId="24" xfId="1" applyFont="1" applyBorder="1"/>
    <xf numFmtId="168" fontId="25" fillId="0" borderId="13" xfId="3" applyNumberFormat="1" applyFont="1" applyBorder="1"/>
    <xf numFmtId="0" fontId="20" fillId="0" borderId="43" xfId="1" applyFont="1" applyBorder="1"/>
    <xf numFmtId="0" fontId="12" fillId="5" borderId="19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/>
    </xf>
    <xf numFmtId="0" fontId="12" fillId="0" borderId="9" xfId="1" applyFont="1" applyBorder="1" applyAlignment="1">
      <alignment horizontal="center" vertical="center"/>
    </xf>
    <xf numFmtId="168" fontId="12" fillId="0" borderId="9" xfId="3" applyNumberFormat="1" applyFont="1" applyBorder="1" applyAlignment="1">
      <alignment horizontal="right" vertical="center"/>
    </xf>
    <xf numFmtId="0" fontId="12" fillId="0" borderId="9" xfId="1" applyFont="1" applyBorder="1" applyAlignment="1">
      <alignment vertical="center"/>
    </xf>
    <xf numFmtId="14" fontId="1" fillId="0" borderId="9" xfId="1" quotePrefix="1" applyNumberFormat="1" applyFont="1" applyBorder="1" applyAlignment="1">
      <alignment horizontal="center" vertical="center"/>
    </xf>
    <xf numFmtId="167" fontId="1" fillId="2" borderId="9" xfId="1" applyNumberFormat="1" applyFill="1" applyBorder="1"/>
    <xf numFmtId="167" fontId="6" fillId="0" borderId="9" xfId="1" applyNumberFormat="1" applyFont="1" applyBorder="1" applyAlignment="1">
      <alignment horizontal="right"/>
    </xf>
    <xf numFmtId="167" fontId="1" fillId="0" borderId="10" xfId="1" applyNumberFormat="1" applyFont="1" applyBorder="1" applyAlignment="1">
      <alignment horizontal="left" vertical="center"/>
    </xf>
    <xf numFmtId="167" fontId="1" fillId="2" borderId="10" xfId="1" applyNumberFormat="1" applyFill="1" applyBorder="1"/>
    <xf numFmtId="167" fontId="1" fillId="0" borderId="10" xfId="1" applyNumberFormat="1" applyBorder="1"/>
    <xf numFmtId="167" fontId="1" fillId="0" borderId="10" xfId="1" applyNumberFormat="1" applyBorder="1" applyAlignment="1">
      <alignment horizontal="left"/>
    </xf>
    <xf numFmtId="167" fontId="1" fillId="2" borderId="30" xfId="1" applyNumberFormat="1" applyFill="1" applyBorder="1"/>
    <xf numFmtId="167" fontId="18" fillId="2" borderId="10" xfId="1" applyNumberFormat="1" applyFont="1" applyFill="1" applyBorder="1" applyAlignment="1">
      <alignment horizontal="right"/>
    </xf>
    <xf numFmtId="167" fontId="5" fillId="2" borderId="10" xfId="2" applyNumberFormat="1" applyFont="1" applyFill="1" applyBorder="1" applyAlignment="1">
      <alignment horizontal="right"/>
    </xf>
    <xf numFmtId="167" fontId="16" fillId="2" borderId="10" xfId="1" applyNumberFormat="1" applyFont="1" applyFill="1" applyBorder="1" applyAlignment="1">
      <alignment horizontal="left" vertical="center"/>
    </xf>
    <xf numFmtId="167" fontId="1" fillId="2" borderId="10" xfId="1" applyNumberFormat="1" applyFill="1" applyBorder="1" applyAlignment="1">
      <alignment horizontal="right"/>
    </xf>
    <xf numFmtId="167" fontId="5" fillId="2" borderId="10" xfId="1" applyNumberFormat="1" applyFont="1" applyFill="1" applyBorder="1" applyAlignment="1">
      <alignment horizontal="right" vertical="center"/>
    </xf>
    <xf numFmtId="167" fontId="6" fillId="2" borderId="10" xfId="1" applyNumberFormat="1" applyFont="1" applyFill="1" applyBorder="1"/>
    <xf numFmtId="0" fontId="12" fillId="0" borderId="3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/>
    </xf>
    <xf numFmtId="0" fontId="12" fillId="0" borderId="45" xfId="1" applyFont="1" applyBorder="1" applyAlignment="1">
      <alignment vertical="center" wrapText="1"/>
    </xf>
    <xf numFmtId="14" fontId="1" fillId="0" borderId="50" xfId="1" quotePrefix="1" applyNumberFormat="1" applyFont="1" applyBorder="1" applyAlignment="1">
      <alignment horizontal="center" vertical="center"/>
    </xf>
    <xf numFmtId="171" fontId="1" fillId="0" borderId="0" xfId="1" applyNumberFormat="1"/>
    <xf numFmtId="169" fontId="1" fillId="0" borderId="0" xfId="1" applyNumberFormat="1"/>
    <xf numFmtId="0" fontId="1" fillId="0" borderId="52" xfId="1" applyBorder="1"/>
    <xf numFmtId="0" fontId="1" fillId="0" borderId="53" xfId="1" applyBorder="1"/>
    <xf numFmtId="169" fontId="8" fillId="0" borderId="53" xfId="1" applyNumberFormat="1" applyFont="1" applyBorder="1" applyAlignment="1">
      <alignment horizontal="center" vertical="center"/>
    </xf>
    <xf numFmtId="0" fontId="8" fillId="0" borderId="53" xfId="1" applyFont="1" applyBorder="1" applyAlignment="1">
      <alignment horizontal="left" vertical="center"/>
    </xf>
    <xf numFmtId="167" fontId="26" fillId="2" borderId="54" xfId="1" applyNumberFormat="1" applyFont="1" applyFill="1" applyBorder="1" applyAlignment="1">
      <alignment horizontal="center" vertical="center"/>
    </xf>
    <xf numFmtId="167" fontId="1" fillId="2" borderId="10" xfId="1" applyNumberFormat="1" applyFill="1" applyBorder="1" applyAlignment="1">
      <alignment horizontal="center" vertical="center"/>
    </xf>
    <xf numFmtId="0" fontId="5" fillId="2" borderId="55" xfId="1" applyFont="1" applyFill="1" applyBorder="1" applyAlignment="1">
      <alignment horizontal="center" vertical="center"/>
    </xf>
    <xf numFmtId="0" fontId="5" fillId="0" borderId="22" xfId="1" applyFont="1" applyBorder="1" applyAlignment="1">
      <alignment horizontal="center"/>
    </xf>
    <xf numFmtId="0" fontId="12" fillId="0" borderId="22" xfId="1" applyFont="1" applyBorder="1"/>
    <xf numFmtId="0" fontId="1" fillId="0" borderId="0" xfId="1" applyBorder="1" applyAlignment="1">
      <alignment horizontal="left"/>
    </xf>
    <xf numFmtId="169" fontId="1" fillId="0" borderId="10" xfId="1" quotePrefix="1" applyNumberFormat="1" applyFont="1" applyBorder="1" applyAlignment="1">
      <alignment horizontal="center" vertical="center"/>
    </xf>
    <xf numFmtId="0" fontId="1" fillId="0" borderId="2" xfId="1" applyBorder="1" applyAlignment="1">
      <alignment horizontal="center"/>
    </xf>
    <xf numFmtId="169" fontId="1" fillId="0" borderId="23" xfId="1" quotePrefix="1" applyNumberFormat="1" applyFont="1" applyBorder="1" applyAlignment="1">
      <alignment horizontal="center" vertical="center"/>
    </xf>
    <xf numFmtId="167" fontId="1" fillId="2" borderId="3" xfId="1" applyNumberFormat="1" applyFill="1" applyBorder="1"/>
    <xf numFmtId="0" fontId="1" fillId="0" borderId="10" xfId="1" applyBorder="1" applyAlignment="1">
      <alignment horizontal="center"/>
    </xf>
    <xf numFmtId="0" fontId="1" fillId="0" borderId="10" xfId="1" applyBorder="1"/>
    <xf numFmtId="0" fontId="12" fillId="0" borderId="22" xfId="1" applyFont="1" applyBorder="1" applyAlignment="1">
      <alignment horizontal="center"/>
    </xf>
    <xf numFmtId="168" fontId="12" fillId="0" borderId="22" xfId="3" applyNumberFormat="1" applyFont="1" applyBorder="1" applyAlignment="1">
      <alignment horizontal="center"/>
    </xf>
    <xf numFmtId="168" fontId="12" fillId="0" borderId="22" xfId="3" applyNumberFormat="1" applyFont="1" applyBorder="1" applyAlignment="1">
      <alignment wrapText="1"/>
    </xf>
    <xf numFmtId="168" fontId="12" fillId="0" borderId="0" xfId="3" applyNumberFormat="1" applyFont="1" applyBorder="1" applyAlignment="1">
      <alignment horizontal="center"/>
    </xf>
    <xf numFmtId="0" fontId="1" fillId="0" borderId="10" xfId="1" applyBorder="1" applyAlignment="1">
      <alignment horizontal="left"/>
    </xf>
    <xf numFmtId="167" fontId="6" fillId="0" borderId="10" xfId="1" applyNumberFormat="1" applyFont="1" applyBorder="1" applyAlignment="1">
      <alignment horizontal="right"/>
    </xf>
    <xf numFmtId="167" fontId="5" fillId="2" borderId="10" xfId="2" applyNumberFormat="1" applyFont="1" applyFill="1" applyBorder="1" applyAlignment="1">
      <alignment vertical="center"/>
    </xf>
    <xf numFmtId="169" fontId="1" fillId="2" borderId="10" xfId="1" quotePrefix="1" applyNumberFormat="1" applyFont="1" applyFill="1" applyBorder="1" applyAlignment="1">
      <alignment horizontal="center" vertical="center"/>
    </xf>
    <xf numFmtId="14" fontId="1" fillId="2" borderId="10" xfId="1" applyNumberFormat="1" applyFont="1" applyFill="1" applyBorder="1" applyAlignment="1">
      <alignment horizontal="left" vertical="center"/>
    </xf>
    <xf numFmtId="167" fontId="1" fillId="2" borderId="10" xfId="1" applyNumberFormat="1" applyFont="1" applyFill="1" applyBorder="1" applyAlignment="1">
      <alignment horizontal="left" vertical="center"/>
    </xf>
    <xf numFmtId="167" fontId="16" fillId="2" borderId="12" xfId="1" applyNumberFormat="1" applyFont="1" applyFill="1" applyBorder="1" applyAlignment="1">
      <alignment horizontal="left" vertical="center"/>
    </xf>
    <xf numFmtId="164" fontId="12" fillId="0" borderId="36" xfId="3" applyNumberFormat="1" applyFont="1" applyBorder="1" applyAlignment="1">
      <alignment vertical="center"/>
    </xf>
    <xf numFmtId="0" fontId="22" fillId="0" borderId="0" xfId="1" applyFont="1" applyBorder="1" applyAlignment="1">
      <alignment horizontal="right"/>
    </xf>
    <xf numFmtId="0" fontId="12" fillId="0" borderId="57" xfId="1" applyFont="1" applyBorder="1" applyAlignment="1">
      <alignment horizontal="center"/>
    </xf>
    <xf numFmtId="0" fontId="12" fillId="0" borderId="16" xfId="1" applyFont="1" applyBorder="1" applyAlignment="1">
      <alignment horizontal="center"/>
    </xf>
    <xf numFmtId="167" fontId="27" fillId="2" borderId="10" xfId="1" applyNumberFormat="1" applyFont="1" applyFill="1" applyBorder="1" applyAlignment="1">
      <alignment vertical="top"/>
    </xf>
    <xf numFmtId="16" fontId="1" fillId="0" borderId="10" xfId="1" applyNumberFormat="1" applyBorder="1" applyAlignment="1">
      <alignment horizontal="center" vertical="center"/>
    </xf>
    <xf numFmtId="165" fontId="27" fillId="2" borderId="10" xfId="6" applyFont="1" applyFill="1" applyBorder="1" applyAlignment="1">
      <alignment vertical="top"/>
    </xf>
    <xf numFmtId="168" fontId="14" fillId="0" borderId="15" xfId="3" applyNumberFormat="1" applyFont="1" applyBorder="1" applyAlignment="1">
      <alignment vertical="top"/>
    </xf>
    <xf numFmtId="169" fontId="1" fillId="0" borderId="3" xfId="1" quotePrefix="1" applyNumberFormat="1" applyFont="1" applyBorder="1" applyAlignment="1">
      <alignment horizontal="center" vertical="center"/>
    </xf>
    <xf numFmtId="0" fontId="12" fillId="0" borderId="7" xfId="1" applyFont="1" applyBorder="1" applyAlignment="1">
      <alignment horizontal="center"/>
    </xf>
    <xf numFmtId="169" fontId="1" fillId="0" borderId="30" xfId="1" quotePrefix="1" applyNumberFormat="1" applyFont="1" applyBorder="1" applyAlignment="1">
      <alignment horizontal="center" vertical="center"/>
    </xf>
    <xf numFmtId="0" fontId="5" fillId="5" borderId="8" xfId="1" applyFont="1" applyFill="1" applyBorder="1" applyAlignment="1">
      <alignment horizontal="center"/>
    </xf>
    <xf numFmtId="0" fontId="5" fillId="5" borderId="19" xfId="1" applyFont="1" applyFill="1" applyBorder="1"/>
    <xf numFmtId="0" fontId="12" fillId="5" borderId="20" xfId="1" applyFont="1" applyFill="1" applyBorder="1"/>
    <xf numFmtId="168" fontId="12" fillId="5" borderId="20" xfId="3" applyNumberFormat="1" applyFont="1" applyFill="1" applyBorder="1"/>
    <xf numFmtId="168" fontId="12" fillId="5" borderId="28" xfId="3" applyNumberFormat="1" applyFont="1" applyFill="1" applyBorder="1"/>
    <xf numFmtId="0" fontId="1" fillId="2" borderId="21" xfId="1" applyFont="1" applyFill="1" applyBorder="1" applyAlignment="1">
      <alignment vertical="center"/>
    </xf>
    <xf numFmtId="0" fontId="1" fillId="2" borderId="47" xfId="1" applyFont="1" applyFill="1" applyBorder="1" applyAlignment="1">
      <alignment vertical="center"/>
    </xf>
    <xf numFmtId="167" fontId="1" fillId="2" borderId="10" xfId="1" applyNumberFormat="1" applyFont="1" applyFill="1" applyBorder="1"/>
    <xf numFmtId="0" fontId="1" fillId="2" borderId="49" xfId="1" applyFont="1" applyFill="1" applyBorder="1" applyAlignment="1">
      <alignment vertical="center"/>
    </xf>
    <xf numFmtId="0" fontId="1" fillId="2" borderId="51" xfId="1" applyFont="1" applyFill="1" applyBorder="1" applyAlignment="1">
      <alignment vertical="center"/>
    </xf>
    <xf numFmtId="167" fontId="1" fillId="2" borderId="0" xfId="1" applyNumberFormat="1" applyFill="1" applyBorder="1"/>
    <xf numFmtId="168" fontId="12" fillId="0" borderId="18" xfId="1" applyNumberFormat="1" applyFont="1" applyBorder="1"/>
    <xf numFmtId="0" fontId="21" fillId="0" borderId="17" xfId="1" applyFont="1" applyBorder="1" applyAlignment="1">
      <alignment horizontal="center"/>
    </xf>
    <xf numFmtId="0" fontId="12" fillId="0" borderId="18" xfId="1" applyFont="1" applyBorder="1"/>
    <xf numFmtId="167" fontId="12" fillId="0" borderId="0" xfId="1" applyNumberFormat="1" applyFont="1" applyBorder="1"/>
    <xf numFmtId="167" fontId="12" fillId="0" borderId="0" xfId="1" applyNumberFormat="1" applyFont="1" applyBorder="1" applyAlignment="1">
      <alignment horizontal="left" vertical="center"/>
    </xf>
    <xf numFmtId="167" fontId="4" fillId="0" borderId="53" xfId="1" applyNumberFormat="1" applyFont="1" applyBorder="1" applyAlignment="1">
      <alignment vertical="center"/>
    </xf>
    <xf numFmtId="14" fontId="1" fillId="0" borderId="12" xfId="1" quotePrefix="1" applyNumberFormat="1" applyFont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169" fontId="1" fillId="0" borderId="12" xfId="1" quotePrefix="1" applyNumberFormat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/>
    </xf>
    <xf numFmtId="14" fontId="1" fillId="0" borderId="56" xfId="1" quotePrefix="1" applyNumberFormat="1" applyFont="1" applyBorder="1" applyAlignment="1">
      <alignment horizontal="center" vertical="center"/>
    </xf>
    <xf numFmtId="0" fontId="1" fillId="2" borderId="10" xfId="1" applyFill="1" applyBorder="1" applyAlignment="1">
      <alignment horizontal="left"/>
    </xf>
    <xf numFmtId="0" fontId="12" fillId="7" borderId="57" xfId="1" applyFont="1" applyFill="1" applyBorder="1"/>
    <xf numFmtId="0" fontId="12" fillId="7" borderId="16" xfId="1" applyFont="1" applyFill="1" applyBorder="1"/>
    <xf numFmtId="169" fontId="1" fillId="0" borderId="9" xfId="1" quotePrefix="1" applyNumberFormat="1" applyFont="1" applyBorder="1" applyAlignment="1">
      <alignment horizontal="center" vertical="center"/>
    </xf>
    <xf numFmtId="0" fontId="1" fillId="0" borderId="20" xfId="1" applyBorder="1"/>
    <xf numFmtId="168" fontId="12" fillId="0" borderId="3" xfId="3" applyNumberFormat="1" applyFont="1" applyFill="1" applyBorder="1" applyAlignment="1">
      <alignment horizontal="right"/>
    </xf>
    <xf numFmtId="167" fontId="1" fillId="0" borderId="3" xfId="1" applyNumberFormat="1" applyFill="1" applyBorder="1"/>
    <xf numFmtId="167" fontId="1" fillId="0" borderId="30" xfId="1" applyNumberFormat="1" applyFill="1" applyBorder="1"/>
    <xf numFmtId="3" fontId="6" fillId="0" borderId="3" xfId="1" applyNumberFormat="1" applyFont="1" applyFill="1" applyBorder="1" applyAlignment="1">
      <alignment horizontal="right"/>
    </xf>
    <xf numFmtId="168" fontId="12" fillId="0" borderId="3" xfId="3" applyNumberFormat="1" applyFont="1" applyFill="1" applyBorder="1" applyAlignment="1">
      <alignment horizontal="center" vertical="center"/>
    </xf>
    <xf numFmtId="167" fontId="1" fillId="2" borderId="9" xfId="1" applyNumberFormat="1" applyFont="1" applyFill="1" applyBorder="1" applyAlignment="1">
      <alignment horizontal="right"/>
    </xf>
    <xf numFmtId="167" fontId="1" fillId="2" borderId="10" xfId="1" applyNumberFormat="1" applyFont="1" applyFill="1" applyBorder="1" applyAlignment="1">
      <alignment horizontal="right"/>
    </xf>
    <xf numFmtId="0" fontId="1" fillId="0" borderId="23" xfId="1" applyFont="1" applyFill="1" applyBorder="1" applyAlignment="1">
      <alignment vertical="center"/>
    </xf>
    <xf numFmtId="0" fontId="1" fillId="0" borderId="36" xfId="1" applyFont="1" applyFill="1" applyBorder="1" applyAlignment="1">
      <alignment vertical="center"/>
    </xf>
    <xf numFmtId="3" fontId="1" fillId="0" borderId="3" xfId="1" applyNumberFormat="1" applyFill="1" applyBorder="1"/>
    <xf numFmtId="169" fontId="1" fillId="0" borderId="4" xfId="1" quotePrefix="1" applyNumberFormat="1" applyFont="1" applyFill="1" applyBorder="1" applyAlignment="1">
      <alignment horizontal="center" vertical="center"/>
    </xf>
    <xf numFmtId="169" fontId="1" fillId="0" borderId="5" xfId="1" quotePrefix="1" applyNumberFormat="1" applyFont="1" applyFill="1" applyBorder="1" applyAlignment="1">
      <alignment horizontal="center" vertical="center"/>
    </xf>
    <xf numFmtId="167" fontId="1" fillId="0" borderId="12" xfId="1" applyNumberFormat="1" applyFill="1" applyBorder="1"/>
    <xf numFmtId="0" fontId="1" fillId="0" borderId="23" xfId="1" applyFill="1" applyBorder="1" applyAlignment="1">
      <alignment horizontal="left" vertical="center"/>
    </xf>
    <xf numFmtId="14" fontId="1" fillId="0" borderId="5" xfId="1" quotePrefix="1" applyNumberFormat="1" applyFont="1" applyFill="1" applyBorder="1" applyAlignment="1">
      <alignment horizontal="center" vertical="center"/>
    </xf>
    <xf numFmtId="3" fontId="1" fillId="0" borderId="21" xfId="1" applyNumberFormat="1" applyFill="1" applyBorder="1"/>
    <xf numFmtId="168" fontId="12" fillId="0" borderId="21" xfId="3" applyNumberFormat="1" applyFont="1" applyFill="1" applyBorder="1"/>
    <xf numFmtId="168" fontId="12" fillId="0" borderId="3" xfId="3" applyNumberFormat="1" applyFont="1" applyFill="1" applyBorder="1" applyAlignment="1">
      <alignment vertical="center" wrapText="1"/>
    </xf>
    <xf numFmtId="168" fontId="12" fillId="0" borderId="3" xfId="3" applyNumberFormat="1" applyFont="1" applyFill="1" applyBorder="1" applyAlignment="1">
      <alignment horizontal="left" vertical="center"/>
    </xf>
    <xf numFmtId="168" fontId="12" fillId="0" borderId="3" xfId="3" applyNumberFormat="1" applyFont="1" applyFill="1" applyBorder="1" applyAlignment="1">
      <alignment horizontal="left" vertical="center" wrapText="1"/>
    </xf>
    <xf numFmtId="168" fontId="12" fillId="0" borderId="21" xfId="3" applyNumberFormat="1" applyFont="1" applyBorder="1" applyAlignment="1">
      <alignment horizontal="right" vertical="center"/>
    </xf>
    <xf numFmtId="0" fontId="12" fillId="0" borderId="30" xfId="1" applyFont="1" applyBorder="1" applyAlignment="1">
      <alignment horizontal="center"/>
    </xf>
    <xf numFmtId="168" fontId="12" fillId="0" borderId="30" xfId="3" applyNumberFormat="1" applyFont="1" applyBorder="1" applyAlignment="1">
      <alignment horizontal="right" vertical="center"/>
    </xf>
    <xf numFmtId="0" fontId="1" fillId="2" borderId="45" xfId="1" applyFont="1" applyFill="1" applyBorder="1" applyAlignment="1">
      <alignment horizontal="left" vertical="center"/>
    </xf>
    <xf numFmtId="0" fontId="12" fillId="0" borderId="50" xfId="1" applyFont="1" applyBorder="1" applyAlignment="1">
      <alignment horizontal="left" vertical="center"/>
    </xf>
    <xf numFmtId="168" fontId="12" fillId="0" borderId="10" xfId="3" applyNumberFormat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/>
    </xf>
    <xf numFmtId="0" fontId="1" fillId="0" borderId="0" xfId="1" applyFill="1" applyBorder="1"/>
    <xf numFmtId="169" fontId="1" fillId="0" borderId="0" xfId="1" quotePrefix="1" applyNumberFormat="1" applyFont="1" applyFill="1" applyBorder="1" applyAlignment="1">
      <alignment horizontal="center" vertical="center"/>
    </xf>
    <xf numFmtId="168" fontId="12" fillId="0" borderId="0" xfId="3" applyNumberFormat="1" applyFont="1" applyFill="1" applyBorder="1" applyAlignment="1">
      <alignment horizontal="center" vertical="center"/>
    </xf>
    <xf numFmtId="168" fontId="12" fillId="0" borderId="0" xfId="5" applyNumberFormat="1" applyFont="1" applyFill="1" applyBorder="1" applyAlignment="1">
      <alignment horizontal="center" vertical="center"/>
    </xf>
    <xf numFmtId="0" fontId="1" fillId="0" borderId="22" xfId="1" applyFill="1" applyBorder="1"/>
    <xf numFmtId="0" fontId="24" fillId="0" borderId="22" xfId="1" applyFont="1" applyFill="1" applyBorder="1"/>
    <xf numFmtId="0" fontId="12" fillId="0" borderId="22" xfId="1" applyFont="1" applyFill="1" applyBorder="1"/>
    <xf numFmtId="3" fontId="12" fillId="0" borderId="0" xfId="3" applyNumberFormat="1" applyFont="1" applyBorder="1" applyAlignment="1">
      <alignment horizontal="center" vertical="center"/>
    </xf>
    <xf numFmtId="0" fontId="17" fillId="5" borderId="20" xfId="1" applyFont="1" applyFill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2" fillId="0" borderId="3" xfId="1" applyFont="1" applyBorder="1" applyAlignment="1">
      <alignment horizontal="center" wrapText="1"/>
    </xf>
    <xf numFmtId="0" fontId="17" fillId="5" borderId="19" xfId="1" applyFont="1" applyFill="1" applyBorder="1" applyAlignment="1">
      <alignment horizontal="center" vertical="center"/>
    </xf>
    <xf numFmtId="0" fontId="14" fillId="0" borderId="15" xfId="1" applyFont="1" applyBorder="1" applyAlignment="1">
      <alignment wrapText="1"/>
    </xf>
    <xf numFmtId="0" fontId="12" fillId="0" borderId="14" xfId="1" applyFont="1" applyBorder="1" applyAlignment="1">
      <alignment wrapText="1"/>
    </xf>
    <xf numFmtId="0" fontId="16" fillId="0" borderId="0" xfId="1" applyFont="1" applyBorder="1"/>
    <xf numFmtId="0" fontId="12" fillId="0" borderId="16" xfId="1" applyFont="1" applyBorder="1"/>
    <xf numFmtId="168" fontId="12" fillId="0" borderId="17" xfId="1" applyNumberFormat="1" applyFont="1" applyBorder="1"/>
    <xf numFmtId="0" fontId="30" fillId="0" borderId="0" xfId="0" applyFont="1"/>
    <xf numFmtId="0" fontId="31" fillId="8" borderId="8" xfId="0" applyFont="1" applyFill="1" applyBorder="1" applyAlignment="1">
      <alignment horizontal="center" vertical="center" wrapText="1"/>
    </xf>
    <xf numFmtId="0" fontId="30" fillId="0" borderId="21" xfId="0" applyFont="1" applyBorder="1"/>
    <xf numFmtId="0" fontId="4" fillId="0" borderId="8" xfId="0" applyFont="1" applyFill="1" applyBorder="1" applyAlignment="1">
      <alignment horizontal="left" vertical="center"/>
    </xf>
    <xf numFmtId="41" fontId="16" fillId="0" borderId="8" xfId="7" applyFont="1" applyFill="1" applyBorder="1" applyAlignment="1">
      <alignment vertical="center"/>
    </xf>
    <xf numFmtId="0" fontId="30" fillId="0" borderId="8" xfId="0" applyFont="1" applyBorder="1"/>
    <xf numFmtId="0" fontId="30" fillId="0" borderId="3" xfId="0" applyFont="1" applyBorder="1"/>
    <xf numFmtId="0" fontId="16" fillId="0" borderId="8" xfId="0" applyFont="1" applyFill="1" applyBorder="1" applyAlignment="1">
      <alignment horizontal="left" vertical="center"/>
    </xf>
    <xf numFmtId="0" fontId="30" fillId="0" borderId="7" xfId="0" applyFont="1" applyBorder="1"/>
    <xf numFmtId="3" fontId="16" fillId="0" borderId="8" xfId="0" applyNumberFormat="1" applyFont="1" applyFill="1" applyBorder="1" applyAlignment="1">
      <alignment horizontal="left" vertical="center"/>
    </xf>
    <xf numFmtId="41" fontId="16" fillId="0" borderId="8" xfId="7" quotePrefix="1" applyFont="1" applyFill="1" applyBorder="1" applyAlignment="1">
      <alignment vertical="center"/>
    </xf>
    <xf numFmtId="41" fontId="32" fillId="0" borderId="8" xfId="7" applyFont="1" applyFill="1" applyBorder="1" applyAlignment="1">
      <alignment vertical="center"/>
    </xf>
    <xf numFmtId="41" fontId="32" fillId="0" borderId="8" xfId="7" applyFont="1" applyFill="1" applyBorder="1" applyAlignment="1">
      <alignment horizontal="left" vertical="center"/>
    </xf>
    <xf numFmtId="41" fontId="33" fillId="0" borderId="8" xfId="7" applyFont="1" applyFill="1" applyBorder="1" applyAlignment="1">
      <alignment vertical="center"/>
    </xf>
    <xf numFmtId="41" fontId="33" fillId="0" borderId="8" xfId="7" applyFont="1" applyFill="1" applyBorder="1" applyAlignment="1">
      <alignment horizontal="left" vertical="center"/>
    </xf>
    <xf numFmtId="0" fontId="16" fillId="0" borderId="8" xfId="0" quotePrefix="1" applyFont="1" applyFill="1" applyBorder="1" applyAlignment="1">
      <alignment horizontal="left" vertical="center"/>
    </xf>
    <xf numFmtId="0" fontId="30" fillId="0" borderId="8" xfId="0" applyFont="1" applyBorder="1" applyAlignment="1">
      <alignment horizontal="left"/>
    </xf>
    <xf numFmtId="0" fontId="30" fillId="2" borderId="21" xfId="0" applyFont="1" applyFill="1" applyBorder="1"/>
    <xf numFmtId="0" fontId="4" fillId="2" borderId="21" xfId="0" applyFont="1" applyFill="1" applyBorder="1" applyAlignment="1">
      <alignment horizontal="left" vertical="center"/>
    </xf>
    <xf numFmtId="0" fontId="30" fillId="2" borderId="8" xfId="0" applyFont="1" applyFill="1" applyBorder="1" applyAlignment="1">
      <alignment horizontal="center"/>
    </xf>
    <xf numFmtId="0" fontId="30" fillId="2" borderId="0" xfId="0" applyFont="1" applyFill="1"/>
    <xf numFmtId="0" fontId="30" fillId="2" borderId="3" xfId="0" applyFont="1" applyFill="1" applyBorder="1"/>
    <xf numFmtId="0" fontId="4" fillId="2" borderId="3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41" fontId="32" fillId="2" borderId="7" xfId="7" applyFont="1" applyFill="1" applyBorder="1" applyAlignment="1">
      <alignment vertical="center"/>
    </xf>
    <xf numFmtId="0" fontId="16" fillId="2" borderId="8" xfId="0" applyFont="1" applyFill="1" applyBorder="1" applyAlignment="1">
      <alignment horizontal="left" vertical="center"/>
    </xf>
    <xf numFmtId="41" fontId="32" fillId="2" borderId="8" xfId="7" applyFont="1" applyFill="1" applyBorder="1" applyAlignment="1">
      <alignment vertical="center"/>
    </xf>
    <xf numFmtId="0" fontId="30" fillId="2" borderId="7" xfId="0" applyFont="1" applyFill="1" applyBorder="1"/>
    <xf numFmtId="0" fontId="30" fillId="2" borderId="8" xfId="0" applyFont="1" applyFill="1" applyBorder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38" fillId="0" borderId="80" xfId="0" applyFont="1" applyBorder="1" applyAlignment="1">
      <alignment horizontal="center" vertical="center" wrapText="1"/>
    </xf>
    <xf numFmtId="0" fontId="38" fillId="0" borderId="80" xfId="0" applyFont="1" applyBorder="1" applyAlignment="1">
      <alignment vertical="center" wrapText="1"/>
    </xf>
    <xf numFmtId="0" fontId="38" fillId="0" borderId="81" xfId="0" applyFont="1" applyBorder="1" applyAlignment="1">
      <alignment horizontal="center" vertical="center" wrapText="1"/>
    </xf>
    <xf numFmtId="0" fontId="0" fillId="0" borderId="82" xfId="0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0" fillId="0" borderId="81" xfId="0" applyBorder="1" applyAlignment="1">
      <alignment horizontal="center" vertical="center" wrapText="1"/>
    </xf>
    <xf numFmtId="0" fontId="38" fillId="0" borderId="69" xfId="0" applyFont="1" applyBorder="1" applyAlignment="1">
      <alignment horizontal="center" vertical="center" wrapText="1"/>
    </xf>
    <xf numFmtId="0" fontId="38" fillId="0" borderId="69" xfId="0" applyFont="1" applyBorder="1" applyAlignment="1">
      <alignment vertical="center" wrapText="1"/>
    </xf>
    <xf numFmtId="0" fontId="38" fillId="0" borderId="72" xfId="0" applyFont="1" applyBorder="1" applyAlignment="1">
      <alignment horizontal="center" vertical="center" wrapText="1"/>
    </xf>
    <xf numFmtId="0" fontId="0" fillId="0" borderId="71" xfId="0" applyBorder="1" applyAlignment="1">
      <alignment vertical="center" wrapText="1"/>
    </xf>
    <xf numFmtId="0" fontId="0" fillId="0" borderId="69" xfId="0" applyBorder="1" applyAlignment="1">
      <alignment vertical="center" wrapText="1"/>
    </xf>
    <xf numFmtId="0" fontId="0" fillId="0" borderId="72" xfId="0" applyBorder="1" applyAlignment="1">
      <alignment horizontal="center" vertical="center" wrapText="1"/>
    </xf>
    <xf numFmtId="0" fontId="38" fillId="0" borderId="75" xfId="0" applyFont="1" applyBorder="1" applyAlignment="1">
      <alignment horizontal="center" vertical="center" wrapText="1"/>
    </xf>
    <xf numFmtId="0" fontId="38" fillId="0" borderId="75" xfId="0" applyFont="1" applyBorder="1" applyAlignment="1">
      <alignment vertical="center" wrapText="1"/>
    </xf>
    <xf numFmtId="0" fontId="38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vertical="center" wrapText="1"/>
    </xf>
    <xf numFmtId="0" fontId="0" fillId="0" borderId="75" xfId="0" applyBorder="1" applyAlignment="1">
      <alignment vertical="center" wrapText="1"/>
    </xf>
    <xf numFmtId="0" fontId="0" fillId="0" borderId="78" xfId="0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72" fontId="0" fillId="7" borderId="8" xfId="7" applyNumberFormat="1" applyFont="1" applyFill="1" applyBorder="1" applyAlignment="1">
      <alignment horizontal="center" vertical="center" wrapText="1"/>
    </xf>
    <xf numFmtId="41" fontId="0" fillId="0" borderId="0" xfId="7" applyFont="1" applyAlignment="1">
      <alignment vertical="center" wrapText="1"/>
    </xf>
    <xf numFmtId="0" fontId="0" fillId="7" borderId="8" xfId="0" applyFill="1" applyBorder="1" applyAlignment="1">
      <alignment horizontal="center" vertical="center" wrapText="1"/>
    </xf>
    <xf numFmtId="0" fontId="37" fillId="7" borderId="8" xfId="0" applyFont="1" applyFill="1" applyBorder="1" applyAlignment="1">
      <alignment horizontal="right" vertical="center" wrapText="1"/>
    </xf>
    <xf numFmtId="0" fontId="1" fillId="0" borderId="0" xfId="1" applyAlignment="1">
      <alignment vertical="center" wrapText="1"/>
    </xf>
    <xf numFmtId="0" fontId="1" fillId="0" borderId="0" xfId="1" applyAlignment="1">
      <alignment horizontal="center" vertical="center" wrapText="1"/>
    </xf>
    <xf numFmtId="0" fontId="1" fillId="7" borderId="71" xfId="1" applyFill="1" applyBorder="1" applyAlignment="1">
      <alignment horizontal="center" vertical="center" wrapText="1"/>
    </xf>
    <xf numFmtId="0" fontId="1" fillId="7" borderId="69" xfId="1" applyFill="1" applyBorder="1" applyAlignment="1">
      <alignment horizontal="center" vertical="center" wrapText="1"/>
    </xf>
    <xf numFmtId="0" fontId="37" fillId="7" borderId="75" xfId="1" applyFont="1" applyFill="1" applyBorder="1" applyAlignment="1">
      <alignment horizontal="right" vertical="center" wrapText="1"/>
    </xf>
    <xf numFmtId="0" fontId="1" fillId="7" borderId="77" xfId="1" applyFill="1" applyBorder="1" applyAlignment="1">
      <alignment horizontal="center" vertical="center" wrapText="1"/>
    </xf>
    <xf numFmtId="0" fontId="1" fillId="7" borderId="75" xfId="1" applyFill="1" applyBorder="1" applyAlignment="1">
      <alignment horizontal="center" vertical="center" wrapText="1"/>
    </xf>
    <xf numFmtId="0" fontId="1" fillId="7" borderId="78" xfId="1" applyFill="1" applyBorder="1" applyAlignment="1">
      <alignment horizontal="center" vertical="center" wrapText="1"/>
    </xf>
    <xf numFmtId="0" fontId="38" fillId="0" borderId="80" xfId="1" applyFont="1" applyBorder="1" applyAlignment="1">
      <alignment horizontal="center" vertical="center" wrapText="1"/>
    </xf>
    <xf numFmtId="0" fontId="38" fillId="0" borderId="80" xfId="1" applyFont="1" applyBorder="1" applyAlignment="1">
      <alignment vertical="center" wrapText="1"/>
    </xf>
    <xf numFmtId="0" fontId="38" fillId="0" borderId="81" xfId="1" applyFont="1" applyBorder="1" applyAlignment="1">
      <alignment horizontal="center" vertical="center" wrapText="1"/>
    </xf>
    <xf numFmtId="0" fontId="1" fillId="0" borderId="82" xfId="1" applyBorder="1" applyAlignment="1">
      <alignment vertical="center" wrapText="1"/>
    </xf>
    <xf numFmtId="0" fontId="1" fillId="0" borderId="80" xfId="1" applyBorder="1" applyAlignment="1">
      <alignment vertical="center" wrapText="1"/>
    </xf>
    <xf numFmtId="0" fontId="1" fillId="0" borderId="81" xfId="1" applyBorder="1" applyAlignment="1">
      <alignment horizontal="center" vertical="center" wrapText="1"/>
    </xf>
    <xf numFmtId="0" fontId="40" fillId="0" borderId="81" xfId="1" applyFont="1" applyBorder="1" applyAlignment="1">
      <alignment horizontal="left" vertical="center" wrapText="1"/>
    </xf>
    <xf numFmtId="0" fontId="38" fillId="0" borderId="69" xfId="1" applyFont="1" applyBorder="1" applyAlignment="1">
      <alignment horizontal="center" vertical="center" wrapText="1"/>
    </xf>
    <xf numFmtId="0" fontId="38" fillId="0" borderId="69" xfId="1" applyFont="1" applyBorder="1" applyAlignment="1">
      <alignment vertical="center" wrapText="1"/>
    </xf>
    <xf numFmtId="0" fontId="38" fillId="0" borderId="72" xfId="1" applyFont="1" applyBorder="1" applyAlignment="1">
      <alignment horizontal="center" vertical="center" wrapText="1"/>
    </xf>
    <xf numFmtId="0" fontId="1" fillId="0" borderId="71" xfId="1" applyBorder="1" applyAlignment="1">
      <alignment vertical="center" wrapText="1"/>
    </xf>
    <xf numFmtId="0" fontId="1" fillId="0" borderId="69" xfId="1" applyBorder="1" applyAlignment="1">
      <alignment vertical="center" wrapText="1"/>
    </xf>
    <xf numFmtId="0" fontId="1" fillId="0" borderId="72" xfId="1" applyBorder="1" applyAlignment="1">
      <alignment horizontal="center" vertical="center" wrapText="1"/>
    </xf>
    <xf numFmtId="0" fontId="40" fillId="0" borderId="72" xfId="1" applyFont="1" applyBorder="1" applyAlignment="1">
      <alignment horizontal="left" vertical="center" wrapText="1"/>
    </xf>
    <xf numFmtId="0" fontId="38" fillId="0" borderId="75" xfId="1" applyFont="1" applyBorder="1" applyAlignment="1">
      <alignment horizontal="center" vertical="center" wrapText="1"/>
    </xf>
    <xf numFmtId="0" fontId="38" fillId="0" borderId="75" xfId="1" applyFont="1" applyBorder="1" applyAlignment="1">
      <alignment vertical="center" wrapText="1"/>
    </xf>
    <xf numFmtId="0" fontId="38" fillId="0" borderId="78" xfId="1" applyFont="1" applyBorder="1" applyAlignment="1">
      <alignment horizontal="center" vertical="center" wrapText="1"/>
    </xf>
    <xf numFmtId="0" fontId="1" fillId="0" borderId="77" xfId="1" applyBorder="1" applyAlignment="1">
      <alignment vertical="center" wrapText="1"/>
    </xf>
    <xf numFmtId="0" fontId="1" fillId="0" borderId="75" xfId="1" applyBorder="1" applyAlignment="1">
      <alignment vertical="center" wrapText="1"/>
    </xf>
    <xf numFmtId="0" fontId="1" fillId="0" borderId="78" xfId="1" applyBorder="1" applyAlignment="1">
      <alignment horizontal="center" vertical="center" wrapText="1"/>
    </xf>
    <xf numFmtId="0" fontId="40" fillId="0" borderId="78" xfId="1" applyFont="1" applyBorder="1" applyAlignment="1">
      <alignment horizontal="left" vertical="center" wrapText="1"/>
    </xf>
    <xf numFmtId="0" fontId="1" fillId="0" borderId="0" xfId="1" applyFont="1" applyAlignment="1">
      <alignment vertical="center" wrapText="1"/>
    </xf>
    <xf numFmtId="172" fontId="0" fillId="7" borderId="8" xfId="8" applyNumberFormat="1" applyFont="1" applyFill="1" applyBorder="1" applyAlignment="1">
      <alignment horizontal="center" vertical="center" wrapText="1"/>
    </xf>
    <xf numFmtId="41" fontId="0" fillId="0" borderId="0" xfId="8" applyFont="1" applyAlignment="1">
      <alignment vertical="center" wrapText="1"/>
    </xf>
    <xf numFmtId="0" fontId="30" fillId="0" borderId="0" xfId="0" applyFont="1" applyAlignment="1">
      <alignment wrapText="1"/>
    </xf>
    <xf numFmtId="0" fontId="41" fillId="0" borderId="0" xfId="0" applyFont="1" applyAlignment="1">
      <alignment horizontal="left" wrapText="1"/>
    </xf>
    <xf numFmtId="0" fontId="30" fillId="0" borderId="8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left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8" xfId="0" quotePrefix="1" applyFont="1" applyBorder="1" applyAlignment="1">
      <alignment horizontal="center" vertical="center" wrapText="1"/>
    </xf>
    <xf numFmtId="42" fontId="30" fillId="0" borderId="8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30" fillId="0" borderId="19" xfId="0" applyFont="1" applyBorder="1" applyAlignment="1">
      <alignment horizontal="center" wrapText="1"/>
    </xf>
    <xf numFmtId="0" fontId="30" fillId="9" borderId="8" xfId="0" applyFont="1" applyFill="1" applyBorder="1" applyAlignment="1">
      <alignment horizontal="center" vertical="center"/>
    </xf>
    <xf numFmtId="0" fontId="43" fillId="10" borderId="8" xfId="0" applyFont="1" applyFill="1" applyBorder="1" applyAlignment="1">
      <alignment horizontal="center" vertical="center"/>
    </xf>
    <xf numFmtId="0" fontId="44" fillId="8" borderId="8" xfId="0" applyFont="1" applyFill="1" applyBorder="1" applyAlignment="1">
      <alignment horizontal="center" vertical="center" wrapText="1"/>
    </xf>
    <xf numFmtId="3" fontId="35" fillId="0" borderId="8" xfId="10" applyNumberFormat="1" applyFont="1" applyBorder="1" applyAlignment="1">
      <alignment vertical="center"/>
    </xf>
    <xf numFmtId="3" fontId="38" fillId="2" borderId="8" xfId="10" applyNumberFormat="1" applyFont="1" applyFill="1" applyBorder="1" applyAlignment="1">
      <alignment horizontal="right" vertical="center"/>
    </xf>
    <xf numFmtId="3" fontId="38" fillId="2" borderId="8" xfId="10" applyNumberFormat="1" applyFont="1" applyFill="1" applyBorder="1" applyAlignment="1">
      <alignment vertical="center"/>
    </xf>
    <xf numFmtId="3" fontId="46" fillId="2" borderId="8" xfId="11" applyNumberFormat="1" applyFont="1" applyFill="1" applyBorder="1" applyAlignment="1">
      <alignment horizontal="right" vertical="center" wrapText="1"/>
    </xf>
    <xf numFmtId="3" fontId="46" fillId="2" borderId="8" xfId="10" applyNumberFormat="1" applyFont="1" applyFill="1" applyBorder="1" applyAlignment="1">
      <alignment horizontal="right" vertical="center" wrapText="1"/>
    </xf>
    <xf numFmtId="0" fontId="12" fillId="0" borderId="25" xfId="1" applyFont="1" applyBorder="1" applyAlignment="1">
      <alignment horizontal="center"/>
    </xf>
    <xf numFmtId="0" fontId="1" fillId="0" borderId="25" xfId="1" applyFont="1" applyFill="1" applyBorder="1" applyAlignment="1">
      <alignment vertical="center"/>
    </xf>
    <xf numFmtId="167" fontId="1" fillId="0" borderId="25" xfId="1" applyNumberFormat="1" applyFill="1" applyBorder="1"/>
    <xf numFmtId="0" fontId="1" fillId="0" borderId="25" xfId="1" applyBorder="1"/>
    <xf numFmtId="169" fontId="1" fillId="0" borderId="49" xfId="1" quotePrefix="1" applyNumberFormat="1" applyFont="1" applyFill="1" applyBorder="1" applyAlignment="1">
      <alignment horizontal="center" vertical="center"/>
    </xf>
    <xf numFmtId="169" fontId="1" fillId="0" borderId="51" xfId="1" quotePrefix="1" applyNumberFormat="1" applyFont="1" applyFill="1" applyBorder="1" applyAlignment="1">
      <alignment horizontal="center" vertical="center"/>
    </xf>
    <xf numFmtId="164" fontId="1" fillId="0" borderId="9" xfId="1" quotePrefix="1" applyNumberFormat="1" applyFont="1" applyBorder="1" applyAlignment="1">
      <alignment horizontal="center" vertical="center"/>
    </xf>
    <xf numFmtId="168" fontId="12" fillId="0" borderId="9" xfId="3" applyNumberFormat="1" applyFont="1" applyBorder="1"/>
    <xf numFmtId="0" fontId="12" fillId="2" borderId="0" xfId="1" applyFont="1" applyFill="1" applyBorder="1" applyAlignment="1">
      <alignment horizontal="center"/>
    </xf>
    <xf numFmtId="0" fontId="11" fillId="0" borderId="0" xfId="1" applyFont="1" applyBorder="1" applyAlignment="1"/>
    <xf numFmtId="0" fontId="11" fillId="0" borderId="17" xfId="1" applyFont="1" applyBorder="1" applyAlignment="1"/>
    <xf numFmtId="0" fontId="16" fillId="0" borderId="0" xfId="9" applyFont="1" applyBorder="1"/>
    <xf numFmtId="0" fontId="4" fillId="0" borderId="0" xfId="9" applyFont="1" applyBorder="1"/>
    <xf numFmtId="0" fontId="16" fillId="0" borderId="0" xfId="9" applyFont="1"/>
    <xf numFmtId="0" fontId="16" fillId="0" borderId="0" xfId="9" applyFont="1" applyBorder="1" applyAlignment="1">
      <alignment vertical="top"/>
    </xf>
    <xf numFmtId="0" fontId="4" fillId="0" borderId="0" xfId="9" applyFont="1" applyFill="1" applyBorder="1" applyAlignment="1">
      <alignment horizontal="left"/>
    </xf>
    <xf numFmtId="0" fontId="47" fillId="0" borderId="0" xfId="9" applyFont="1"/>
    <xf numFmtId="0" fontId="48" fillId="0" borderId="19" xfId="9" applyFont="1" applyBorder="1" applyAlignment="1">
      <alignment vertical="center"/>
    </xf>
    <xf numFmtId="0" fontId="48" fillId="0" borderId="20" xfId="9" applyFont="1" applyBorder="1" applyAlignment="1">
      <alignment vertical="center"/>
    </xf>
    <xf numFmtId="0" fontId="48" fillId="0" borderId="28" xfId="9" applyFont="1" applyBorder="1" applyAlignment="1">
      <alignment vertical="center"/>
    </xf>
    <xf numFmtId="0" fontId="16" fillId="0" borderId="0" xfId="9" applyFont="1" applyBorder="1" applyAlignment="1">
      <alignment vertical="center"/>
    </xf>
    <xf numFmtId="0" fontId="16" fillId="0" borderId="0" xfId="9" applyFont="1" applyAlignment="1">
      <alignment vertical="center"/>
    </xf>
    <xf numFmtId="0" fontId="4" fillId="11" borderId="8" xfId="9" applyFont="1" applyFill="1" applyBorder="1" applyAlignment="1">
      <alignment horizontal="center" vertical="center"/>
    </xf>
    <xf numFmtId="0" fontId="16" fillId="11" borderId="0" xfId="9" applyFont="1" applyFill="1" applyBorder="1" applyAlignment="1">
      <alignment vertical="center"/>
    </xf>
    <xf numFmtId="0" fontId="16" fillId="2" borderId="0" xfId="9" applyFont="1" applyFill="1" applyBorder="1" applyAlignment="1">
      <alignment vertical="center"/>
    </xf>
    <xf numFmtId="0" fontId="16" fillId="2" borderId="8" xfId="9" applyFont="1" applyFill="1" applyBorder="1" applyAlignment="1">
      <alignment vertical="center"/>
    </xf>
    <xf numFmtId="0" fontId="16" fillId="2" borderId="0" xfId="9" applyFont="1" applyFill="1" applyAlignment="1">
      <alignment vertical="center"/>
    </xf>
    <xf numFmtId="0" fontId="1" fillId="0" borderId="0" xfId="9" applyFont="1" applyAlignment="1">
      <alignment vertical="center"/>
    </xf>
    <xf numFmtId="0" fontId="6" fillId="4" borderId="8" xfId="9" applyFont="1" applyFill="1" applyBorder="1" applyAlignment="1">
      <alignment horizontal="center" vertical="center"/>
    </xf>
    <xf numFmtId="3" fontId="6" fillId="4" borderId="8" xfId="9" applyNumberFormat="1" applyFont="1" applyFill="1" applyBorder="1" applyAlignment="1">
      <alignment horizontal="center" vertical="center"/>
    </xf>
    <xf numFmtId="0" fontId="16" fillId="2" borderId="19" xfId="9" applyFont="1" applyFill="1" applyBorder="1" applyAlignment="1">
      <alignment vertical="center"/>
    </xf>
    <xf numFmtId="3" fontId="30" fillId="2" borderId="8" xfId="10" applyNumberFormat="1" applyFont="1" applyFill="1" applyBorder="1" applyAlignment="1">
      <alignment vertical="center"/>
    </xf>
    <xf numFmtId="0" fontId="1" fillId="2" borderId="0" xfId="9" applyFont="1" applyFill="1" applyAlignment="1">
      <alignment vertical="center"/>
    </xf>
    <xf numFmtId="0" fontId="31" fillId="2" borderId="8" xfId="9" applyFont="1" applyFill="1" applyBorder="1" applyAlignment="1">
      <alignment horizontal="center" vertical="center"/>
    </xf>
    <xf numFmtId="3" fontId="6" fillId="2" borderId="8" xfId="9" applyNumberFormat="1" applyFont="1" applyFill="1" applyBorder="1" applyAlignment="1">
      <alignment vertical="center"/>
    </xf>
    <xf numFmtId="0" fontId="4" fillId="9" borderId="21" xfId="9" applyFont="1" applyFill="1" applyBorder="1" applyAlignment="1">
      <alignment horizontal="center" vertical="center"/>
    </xf>
    <xf numFmtId="0" fontId="34" fillId="9" borderId="8" xfId="10" applyFont="1" applyFill="1" applyBorder="1" applyAlignment="1">
      <alignment horizontal="center" vertical="center"/>
    </xf>
    <xf numFmtId="0" fontId="34" fillId="9" borderId="21" xfId="9" applyFont="1" applyFill="1" applyBorder="1" applyAlignment="1">
      <alignment horizontal="center" vertical="center"/>
    </xf>
    <xf numFmtId="0" fontId="6" fillId="4" borderId="28" xfId="9" applyFont="1" applyFill="1" applyBorder="1" applyAlignment="1">
      <alignment horizontal="center" vertical="center"/>
    </xf>
    <xf numFmtId="3" fontId="6" fillId="4" borderId="28" xfId="9" applyNumberFormat="1" applyFont="1" applyFill="1" applyBorder="1" applyAlignment="1">
      <alignment horizontal="center" vertical="center"/>
    </xf>
    <xf numFmtId="0" fontId="49" fillId="0" borderId="0" xfId="9" applyFont="1" applyBorder="1"/>
    <xf numFmtId="0" fontId="50" fillId="0" borderId="0" xfId="9" applyFont="1" applyBorder="1" applyAlignment="1">
      <alignment vertical="top"/>
    </xf>
    <xf numFmtId="0" fontId="1" fillId="0" borderId="0" xfId="9" applyFont="1" applyAlignment="1">
      <alignment vertical="top"/>
    </xf>
    <xf numFmtId="167" fontId="12" fillId="2" borderId="9" xfId="2" applyNumberFormat="1" applyFont="1" applyFill="1" applyBorder="1" applyAlignment="1">
      <alignment vertical="top"/>
    </xf>
    <xf numFmtId="0" fontId="38" fillId="0" borderId="0" xfId="12" applyFont="1" applyAlignment="1">
      <alignment vertical="center"/>
    </xf>
    <xf numFmtId="0" fontId="42" fillId="0" borderId="0" xfId="12" applyFont="1" applyAlignment="1">
      <alignment horizontal="center"/>
    </xf>
    <xf numFmtId="0" fontId="42" fillId="0" borderId="0" xfId="12" applyFont="1"/>
    <xf numFmtId="0" fontId="42" fillId="0" borderId="0" xfId="12" applyFont="1" applyAlignment="1">
      <alignment horizontal="left"/>
    </xf>
    <xf numFmtId="0" fontId="30" fillId="0" borderId="0" xfId="12" applyFont="1"/>
    <xf numFmtId="0" fontId="55" fillId="10" borderId="13" xfId="12" applyFont="1" applyFill="1" applyBorder="1" applyAlignment="1">
      <alignment horizontal="left" vertical="center"/>
    </xf>
    <xf numFmtId="0" fontId="42" fillId="10" borderId="31" xfId="12" applyFont="1" applyFill="1" applyBorder="1" applyAlignment="1">
      <alignment horizontal="center" vertical="center"/>
    </xf>
    <xf numFmtId="0" fontId="42" fillId="10" borderId="48" xfId="12" applyFont="1" applyFill="1" applyBorder="1" applyAlignment="1">
      <alignment horizontal="center"/>
    </xf>
    <xf numFmtId="0" fontId="42" fillId="10" borderId="37" xfId="12" applyFont="1" applyFill="1" applyBorder="1" applyAlignment="1">
      <alignment horizontal="center"/>
    </xf>
    <xf numFmtId="0" fontId="55" fillId="10" borderId="0" xfId="12" applyFont="1" applyFill="1" applyBorder="1" applyAlignment="1">
      <alignment horizontal="center" vertical="center"/>
    </xf>
    <xf numFmtId="0" fontId="42" fillId="10" borderId="2" xfId="12" applyFont="1" applyFill="1" applyBorder="1" applyAlignment="1">
      <alignment horizontal="center" vertical="center"/>
    </xf>
    <xf numFmtId="0" fontId="42" fillId="10" borderId="0" xfId="12" applyFont="1" applyFill="1" applyBorder="1" applyAlignment="1">
      <alignment horizontal="center"/>
    </xf>
    <xf numFmtId="0" fontId="42" fillId="10" borderId="88" xfId="12" applyFont="1" applyFill="1" applyBorder="1" applyAlignment="1">
      <alignment horizontal="center"/>
    </xf>
    <xf numFmtId="0" fontId="42" fillId="10" borderId="90" xfId="12" applyFont="1" applyFill="1" applyBorder="1"/>
    <xf numFmtId="0" fontId="55" fillId="10" borderId="91" xfId="12" applyFont="1" applyFill="1" applyBorder="1" applyAlignment="1">
      <alignment horizontal="center"/>
    </xf>
    <xf numFmtId="0" fontId="42" fillId="10" borderId="1" xfId="12" applyFont="1" applyFill="1" applyBorder="1" applyAlignment="1">
      <alignment horizontal="left"/>
    </xf>
    <xf numFmtId="0" fontId="56" fillId="10" borderId="89" xfId="12" applyFont="1" applyFill="1" applyBorder="1" applyAlignment="1">
      <alignment horizontal="center" vertical="center"/>
    </xf>
    <xf numFmtId="0" fontId="56" fillId="10" borderId="1" xfId="12" applyFont="1" applyFill="1" applyBorder="1" applyAlignment="1">
      <alignment horizontal="center"/>
    </xf>
    <xf numFmtId="0" fontId="56" fillId="10" borderId="92" xfId="12" applyFont="1" applyFill="1" applyBorder="1" applyAlignment="1">
      <alignment horizontal="center"/>
    </xf>
    <xf numFmtId="0" fontId="56" fillId="0" borderId="0" xfId="12" applyFont="1" applyBorder="1"/>
    <xf numFmtId="0" fontId="42" fillId="10" borderId="2" xfId="12" applyFont="1" applyFill="1" applyBorder="1" applyAlignment="1">
      <alignment horizontal="center"/>
    </xf>
    <xf numFmtId="0" fontId="55" fillId="10" borderId="27" xfId="12" applyFont="1" applyFill="1" applyBorder="1" applyAlignment="1">
      <alignment horizontal="left" vertical="center"/>
    </xf>
    <xf numFmtId="0" fontId="42" fillId="10" borderId="93" xfId="12" applyFont="1" applyFill="1" applyBorder="1"/>
    <xf numFmtId="0" fontId="42" fillId="10" borderId="33" xfId="12" applyFont="1" applyFill="1" applyBorder="1" applyAlignment="1">
      <alignment horizontal="left" vertical="center"/>
    </xf>
    <xf numFmtId="0" fontId="55" fillId="0" borderId="11" xfId="12" applyFont="1" applyBorder="1" applyAlignment="1">
      <alignment horizontal="center"/>
    </xf>
    <xf numFmtId="173" fontId="42" fillId="0" borderId="33" xfId="12" applyNumberFormat="1" applyFont="1" applyBorder="1"/>
    <xf numFmtId="173" fontId="42" fillId="0" borderId="94" xfId="12" applyNumberFormat="1" applyFont="1" applyBorder="1"/>
    <xf numFmtId="0" fontId="42" fillId="0" borderId="58" xfId="12" applyFont="1" applyBorder="1" applyAlignment="1"/>
    <xf numFmtId="0" fontId="42" fillId="0" borderId="22" xfId="12" applyFont="1" applyBorder="1" applyAlignment="1"/>
    <xf numFmtId="0" fontId="30" fillId="0" borderId="29" xfId="12" applyFont="1" applyBorder="1"/>
    <xf numFmtId="0" fontId="42" fillId="0" borderId="23" xfId="12" applyFont="1" applyBorder="1" applyAlignment="1"/>
    <xf numFmtId="0" fontId="42" fillId="0" borderId="0" xfId="12" applyFont="1" applyBorder="1" applyAlignment="1"/>
    <xf numFmtId="0" fontId="30" fillId="0" borderId="36" xfId="12" applyFont="1" applyBorder="1"/>
    <xf numFmtId="0" fontId="42" fillId="10" borderId="10" xfId="12" applyFont="1" applyFill="1" applyBorder="1" applyAlignment="1">
      <alignment horizontal="center" vertical="center"/>
    </xf>
    <xf numFmtId="0" fontId="42" fillId="10" borderId="95" xfId="12" applyFont="1" applyFill="1" applyBorder="1" applyAlignment="1">
      <alignment vertical="center" wrapText="1"/>
    </xf>
    <xf numFmtId="0" fontId="42" fillId="10" borderId="96" xfId="12" applyFont="1" applyFill="1" applyBorder="1" applyAlignment="1">
      <alignment horizontal="left"/>
    </xf>
    <xf numFmtId="0" fontId="42" fillId="2" borderId="97" xfId="12" applyFont="1" applyFill="1" applyBorder="1" applyAlignment="1">
      <alignment horizontal="center" vertical="center"/>
    </xf>
    <xf numFmtId="174" fontId="42" fillId="0" borderId="96" xfId="12" applyNumberFormat="1" applyFont="1" applyBorder="1" applyAlignment="1">
      <alignment vertical="center"/>
    </xf>
    <xf numFmtId="174" fontId="42" fillId="0" borderId="98" xfId="12" applyNumberFormat="1" applyFont="1" applyBorder="1" applyAlignment="1">
      <alignment vertical="center"/>
    </xf>
    <xf numFmtId="0" fontId="42" fillId="10" borderId="95" xfId="12" applyFont="1" applyFill="1" applyBorder="1" applyAlignment="1">
      <alignment vertical="center"/>
    </xf>
    <xf numFmtId="0" fontId="42" fillId="10" borderId="27" xfId="12" applyFont="1" applyFill="1" applyBorder="1" applyAlignment="1">
      <alignment horizontal="center" vertical="center"/>
    </xf>
    <xf numFmtId="0" fontId="42" fillId="10" borderId="33" xfId="12" applyFont="1" applyFill="1" applyBorder="1" applyAlignment="1">
      <alignment horizontal="left"/>
    </xf>
    <xf numFmtId="0" fontId="42" fillId="2" borderId="11" xfId="12" applyFont="1" applyFill="1" applyBorder="1" applyAlignment="1">
      <alignment horizontal="center" vertical="center"/>
    </xf>
    <xf numFmtId="174" fontId="42" fillId="0" borderId="33" xfId="12" applyNumberFormat="1" applyFont="1" applyBorder="1" applyAlignment="1">
      <alignment vertical="center"/>
    </xf>
    <xf numFmtId="174" fontId="42" fillId="0" borderId="94" xfId="12" applyNumberFormat="1" applyFont="1" applyBorder="1" applyAlignment="1">
      <alignment vertical="center"/>
    </xf>
    <xf numFmtId="0" fontId="43" fillId="12" borderId="27" xfId="12" applyFont="1" applyFill="1" applyBorder="1" applyAlignment="1">
      <alignment horizontal="left" vertical="center"/>
    </xf>
    <xf numFmtId="0" fontId="42" fillId="12" borderId="93" xfId="12" applyFont="1" applyFill="1" applyBorder="1"/>
    <xf numFmtId="0" fontId="42" fillId="10" borderId="99" xfId="12" applyFont="1" applyFill="1" applyBorder="1" applyAlignment="1">
      <alignment horizontal="center"/>
    </xf>
    <xf numFmtId="0" fontId="55" fillId="10" borderId="49" xfId="12" applyFont="1" applyFill="1" applyBorder="1" applyAlignment="1">
      <alignment vertical="center"/>
    </xf>
    <xf numFmtId="0" fontId="42" fillId="10" borderId="100" xfId="12" applyFont="1" applyFill="1" applyBorder="1"/>
    <xf numFmtId="0" fontId="42" fillId="10" borderId="101" xfId="12" applyFont="1" applyFill="1" applyBorder="1" applyAlignment="1">
      <alignment horizontal="left" vertical="center"/>
    </xf>
    <xf numFmtId="0" fontId="42" fillId="2" borderId="102" xfId="12" applyFont="1" applyFill="1" applyBorder="1" applyAlignment="1">
      <alignment horizontal="center"/>
    </xf>
    <xf numFmtId="174" fontId="42" fillId="0" borderId="101" xfId="12" applyNumberFormat="1" applyFont="1" applyBorder="1"/>
    <xf numFmtId="174" fontId="42" fillId="0" borderId="103" xfId="12" applyNumberFormat="1" applyFont="1" applyBorder="1"/>
    <xf numFmtId="0" fontId="30" fillId="0" borderId="23" xfId="12" applyFont="1" applyBorder="1"/>
    <xf numFmtId="0" fontId="30" fillId="0" borderId="0" xfId="12" applyFont="1" applyBorder="1"/>
    <xf numFmtId="174" fontId="42" fillId="2" borderId="96" xfId="12" applyNumberFormat="1" applyFont="1" applyFill="1" applyBorder="1" applyAlignment="1">
      <alignment vertical="center"/>
    </xf>
    <xf numFmtId="0" fontId="42" fillId="10" borderId="104" xfId="12" applyFont="1" applyFill="1" applyBorder="1" applyAlignment="1">
      <alignment vertical="center"/>
    </xf>
    <xf numFmtId="0" fontId="42" fillId="10" borderId="45" xfId="12" applyFont="1" applyFill="1" applyBorder="1" applyAlignment="1">
      <alignment horizontal="center" vertical="center"/>
    </xf>
    <xf numFmtId="0" fontId="42" fillId="12" borderId="33" xfId="12" applyFont="1" applyFill="1" applyBorder="1" applyAlignment="1">
      <alignment horizontal="left"/>
    </xf>
    <xf numFmtId="0" fontId="42" fillId="12" borderId="11" xfId="12" applyFont="1" applyFill="1" applyBorder="1" applyAlignment="1">
      <alignment horizontal="center" vertical="center"/>
    </xf>
    <xf numFmtId="174" fontId="42" fillId="12" borderId="33" xfId="12" applyNumberFormat="1" applyFont="1" applyFill="1" applyBorder="1" applyAlignment="1">
      <alignment vertical="center"/>
    </xf>
    <xf numFmtId="174" fontId="42" fillId="12" borderId="94" xfId="12" applyNumberFormat="1" applyFont="1" applyFill="1" applyBorder="1" applyAlignment="1">
      <alignment vertical="center"/>
    </xf>
    <xf numFmtId="0" fontId="57" fillId="0" borderId="0" xfId="12" applyFont="1" applyBorder="1" applyAlignment="1">
      <alignment vertical="center"/>
    </xf>
    <xf numFmtId="0" fontId="42" fillId="10" borderId="27" xfId="12" applyFont="1" applyFill="1" applyBorder="1" applyAlignment="1">
      <alignment vertical="center"/>
    </xf>
    <xf numFmtId="0" fontId="42" fillId="10" borderId="93" xfId="12" applyFont="1" applyFill="1" applyBorder="1" applyAlignment="1">
      <alignment vertical="center"/>
    </xf>
    <xf numFmtId="174" fontId="42" fillId="2" borderId="101" xfId="12" applyNumberFormat="1" applyFont="1" applyFill="1" applyBorder="1"/>
    <xf numFmtId="174" fontId="42" fillId="2" borderId="103" xfId="12" applyNumberFormat="1" applyFont="1" applyFill="1" applyBorder="1"/>
    <xf numFmtId="0" fontId="42" fillId="10" borderId="11" xfId="12" applyFont="1" applyFill="1" applyBorder="1" applyAlignment="1">
      <alignment horizontal="center"/>
    </xf>
    <xf numFmtId="0" fontId="42" fillId="10" borderId="105" xfId="12" applyFont="1" applyFill="1" applyBorder="1" applyAlignment="1">
      <alignment vertical="center"/>
    </xf>
    <xf numFmtId="0" fontId="42" fillId="2" borderId="97" xfId="12" applyFont="1" applyFill="1" applyBorder="1" applyAlignment="1">
      <alignment horizontal="center"/>
    </xf>
    <xf numFmtId="174" fontId="42" fillId="2" borderId="96" xfId="12" applyNumberFormat="1" applyFont="1" applyFill="1" applyBorder="1"/>
    <xf numFmtId="174" fontId="42" fillId="2" borderId="98" xfId="12" applyNumberFormat="1" applyFont="1" applyFill="1" applyBorder="1"/>
    <xf numFmtId="0" fontId="42" fillId="10" borderId="101" xfId="12" applyFont="1" applyFill="1" applyBorder="1" applyAlignment="1">
      <alignment horizontal="left"/>
    </xf>
    <xf numFmtId="175" fontId="38" fillId="2" borderId="97" xfId="12" applyNumberFormat="1" applyFont="1" applyFill="1" applyBorder="1" applyAlignment="1">
      <alignment horizontal="center" vertical="center"/>
    </xf>
    <xf numFmtId="0" fontId="42" fillId="10" borderId="10" xfId="12" applyFont="1" applyFill="1" applyBorder="1" applyAlignment="1">
      <alignment vertical="center"/>
    </xf>
    <xf numFmtId="0" fontId="42" fillId="10" borderId="23" xfId="12" applyFont="1" applyFill="1" applyBorder="1" applyAlignment="1">
      <alignment vertical="center"/>
    </xf>
    <xf numFmtId="0" fontId="42" fillId="10" borderId="46" xfId="12" applyFont="1" applyFill="1" applyBorder="1" applyAlignment="1">
      <alignment vertical="center"/>
    </xf>
    <xf numFmtId="0" fontId="42" fillId="10" borderId="0" xfId="12" applyFont="1" applyFill="1" applyBorder="1" applyAlignment="1">
      <alignment horizontal="left"/>
    </xf>
    <xf numFmtId="174" fontId="42" fillId="0" borderId="0" xfId="12" applyNumberFormat="1" applyFont="1" applyBorder="1" applyAlignment="1">
      <alignment vertical="center"/>
    </xf>
    <xf numFmtId="174" fontId="42" fillId="0" borderId="88" xfId="12" applyNumberFormat="1" applyFont="1" applyBorder="1" applyAlignment="1">
      <alignment vertical="center"/>
    </xf>
    <xf numFmtId="0" fontId="42" fillId="10" borderId="6" xfId="12" applyFont="1" applyFill="1" applyBorder="1" applyAlignment="1">
      <alignment horizontal="center"/>
    </xf>
    <xf numFmtId="0" fontId="42" fillId="10" borderId="30" xfId="12" applyFont="1" applyFill="1" applyBorder="1" applyAlignment="1">
      <alignment horizontal="center"/>
    </xf>
    <xf numFmtId="0" fontId="42" fillId="10" borderId="104" xfId="12" applyFont="1" applyFill="1" applyBorder="1"/>
    <xf numFmtId="175" fontId="57" fillId="2" borderId="11" xfId="12" applyNumberFormat="1" applyFont="1" applyFill="1" applyBorder="1" applyAlignment="1">
      <alignment horizontal="center" vertical="center"/>
    </xf>
    <xf numFmtId="174" fontId="42" fillId="2" borderId="33" xfId="12" applyNumberFormat="1" applyFont="1" applyFill="1" applyBorder="1" applyAlignment="1">
      <alignment horizontal="center" vertical="center"/>
    </xf>
    <xf numFmtId="0" fontId="42" fillId="10" borderId="3" xfId="12" applyFont="1" applyFill="1" applyBorder="1" applyAlignment="1">
      <alignment horizontal="center"/>
    </xf>
    <xf numFmtId="0" fontId="42" fillId="10" borderId="15" xfId="12" applyFont="1" applyFill="1" applyBorder="1"/>
    <xf numFmtId="0" fontId="42" fillId="2" borderId="2" xfId="12" applyFont="1" applyFill="1" applyBorder="1" applyAlignment="1">
      <alignment horizontal="center" vertical="center"/>
    </xf>
    <xf numFmtId="174" fontId="42" fillId="2" borderId="0" xfId="12" applyNumberFormat="1" applyFont="1" applyFill="1" applyBorder="1" applyAlignment="1">
      <alignment vertical="center"/>
    </xf>
    <xf numFmtId="0" fontId="42" fillId="10" borderId="32" xfId="12" applyFont="1" applyFill="1" applyBorder="1" applyAlignment="1">
      <alignment horizontal="center"/>
    </xf>
    <xf numFmtId="0" fontId="42" fillId="10" borderId="106" xfId="12" applyFont="1" applyFill="1" applyBorder="1" applyAlignment="1">
      <alignment horizontal="center"/>
    </xf>
    <xf numFmtId="0" fontId="42" fillId="10" borderId="18" xfId="12" applyFont="1" applyFill="1" applyBorder="1"/>
    <xf numFmtId="0" fontId="42" fillId="10" borderId="17" xfId="12" applyFont="1" applyFill="1" applyBorder="1" applyAlignment="1">
      <alignment horizontal="left"/>
    </xf>
    <xf numFmtId="175" fontId="57" fillId="2" borderId="32" xfId="12" applyNumberFormat="1" applyFont="1" applyFill="1" applyBorder="1" applyAlignment="1">
      <alignment horizontal="center"/>
    </xf>
    <xf numFmtId="174" fontId="42" fillId="2" borderId="17" xfId="12" applyNumberFormat="1" applyFont="1" applyFill="1" applyBorder="1"/>
    <xf numFmtId="174" fontId="57" fillId="0" borderId="38" xfId="12" applyNumberFormat="1" applyFont="1" applyFill="1" applyBorder="1"/>
    <xf numFmtId="0" fontId="42" fillId="10" borderId="11" xfId="12" applyFont="1" applyFill="1" applyBorder="1" applyAlignment="1">
      <alignment horizontal="center" vertical="center"/>
    </xf>
    <xf numFmtId="0" fontId="55" fillId="10" borderId="107" xfId="12" applyFont="1" applyFill="1" applyBorder="1" applyAlignment="1">
      <alignment vertical="center"/>
    </xf>
    <xf numFmtId="0" fontId="42" fillId="0" borderId="4" xfId="12" applyFont="1" applyBorder="1" applyAlignment="1"/>
    <xf numFmtId="0" fontId="42" fillId="0" borderId="25" xfId="12" applyFont="1" applyBorder="1" applyAlignment="1"/>
    <xf numFmtId="0" fontId="30" fillId="0" borderId="5" xfId="12" applyFont="1" applyBorder="1"/>
    <xf numFmtId="174" fontId="42" fillId="0" borderId="108" xfId="12" applyNumberFormat="1" applyFont="1" applyBorder="1"/>
    <xf numFmtId="0" fontId="30" fillId="0" borderId="0" xfId="12" applyFont="1" applyAlignment="1">
      <alignment horizontal="center"/>
    </xf>
    <xf numFmtId="0" fontId="30" fillId="0" borderId="0" xfId="12" applyFont="1" applyAlignment="1">
      <alignment horizontal="left"/>
    </xf>
    <xf numFmtId="0" fontId="30" fillId="0" borderId="0" xfId="0" applyFont="1" applyAlignment="1">
      <alignment vertical="center"/>
    </xf>
    <xf numFmtId="0" fontId="30" fillId="7" borderId="8" xfId="0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30" fillId="7" borderId="8" xfId="0" applyFont="1" applyFill="1" applyBorder="1" applyAlignment="1">
      <alignment horizontal="center" vertical="center"/>
    </xf>
    <xf numFmtId="0" fontId="30" fillId="7" borderId="7" xfId="0" applyFont="1" applyFill="1" applyBorder="1"/>
    <xf numFmtId="0" fontId="30" fillId="7" borderId="21" xfId="0" applyFont="1" applyFill="1" applyBorder="1"/>
    <xf numFmtId="0" fontId="30" fillId="7" borderId="3" xfId="0" applyFont="1" applyFill="1" applyBorder="1"/>
    <xf numFmtId="0" fontId="43" fillId="0" borderId="0" xfId="0" applyFont="1"/>
    <xf numFmtId="170" fontId="63" fillId="0" borderId="0" xfId="1" quotePrefix="1" applyNumberFormat="1" applyFont="1" applyBorder="1" applyAlignment="1">
      <alignment horizontal="left"/>
    </xf>
    <xf numFmtId="0" fontId="7" fillId="7" borderId="8" xfId="0" applyFont="1" applyFill="1" applyBorder="1" applyAlignment="1">
      <alignment horizontal="center" vertical="center"/>
    </xf>
    <xf numFmtId="0" fontId="17" fillId="5" borderId="19" xfId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168" fontId="17" fillId="5" borderId="20" xfId="3" applyNumberFormat="1" applyFont="1" applyFill="1" applyBorder="1" applyAlignment="1">
      <alignment horizontal="center" vertical="center" wrapText="1"/>
    </xf>
    <xf numFmtId="168" fontId="17" fillId="2" borderId="0" xfId="3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169" fontId="1" fillId="0" borderId="21" xfId="1" quotePrefix="1" applyNumberFormat="1" applyFont="1" applyBorder="1" applyAlignment="1">
      <alignment horizontal="center" vertical="center"/>
    </xf>
    <xf numFmtId="169" fontId="1" fillId="0" borderId="7" xfId="1" quotePrefix="1" applyNumberFormat="1" applyFont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169" fontId="1" fillId="0" borderId="3" xfId="1" quotePrefix="1" applyNumberFormat="1" applyFont="1" applyBorder="1" applyAlignment="1">
      <alignment horizontal="center" vertical="center" wrapText="1"/>
    </xf>
    <xf numFmtId="169" fontId="1" fillId="0" borderId="7" xfId="1" quotePrefix="1" applyNumberFormat="1" applyFont="1" applyBorder="1" applyAlignment="1">
      <alignment horizontal="center" vertical="center" wrapText="1"/>
    </xf>
    <xf numFmtId="167" fontId="4" fillId="2" borderId="21" xfId="1" applyNumberFormat="1" applyFont="1" applyFill="1" applyBorder="1" applyAlignment="1">
      <alignment horizontal="center" vertical="center" wrapText="1"/>
    </xf>
    <xf numFmtId="167" fontId="4" fillId="2" borderId="7" xfId="1" applyNumberFormat="1" applyFont="1" applyFill="1" applyBorder="1" applyAlignment="1">
      <alignment horizontal="center" vertical="center" wrapText="1"/>
    </xf>
    <xf numFmtId="168" fontId="17" fillId="4" borderId="20" xfId="3" applyNumberFormat="1" applyFont="1" applyFill="1" applyBorder="1" applyAlignment="1">
      <alignment horizontal="center"/>
    </xf>
    <xf numFmtId="168" fontId="17" fillId="4" borderId="28" xfId="3" applyNumberFormat="1" applyFont="1" applyFill="1" applyBorder="1" applyAlignment="1">
      <alignment horizontal="center"/>
    </xf>
    <xf numFmtId="168" fontId="17" fillId="5" borderId="20" xfId="3" applyNumberFormat="1" applyFont="1" applyFill="1" applyBorder="1" applyAlignment="1">
      <alignment horizontal="center" vertical="center"/>
    </xf>
    <xf numFmtId="168" fontId="17" fillId="5" borderId="28" xfId="3" applyNumberFormat="1" applyFont="1" applyFill="1" applyBorder="1" applyAlignment="1">
      <alignment horizontal="center" vertical="center"/>
    </xf>
    <xf numFmtId="0" fontId="17" fillId="5" borderId="19" xfId="1" applyFont="1" applyFill="1" applyBorder="1" applyAlignment="1">
      <alignment horizontal="center" vertical="center"/>
    </xf>
    <xf numFmtId="0" fontId="17" fillId="5" borderId="20" xfId="1" applyFont="1" applyFill="1" applyBorder="1" applyAlignment="1">
      <alignment horizontal="center" vertical="center"/>
    </xf>
    <xf numFmtId="168" fontId="12" fillId="2" borderId="21" xfId="3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0" borderId="8" xfId="1" applyBorder="1" applyAlignment="1">
      <alignment horizontal="center" vertical="center"/>
    </xf>
    <xf numFmtId="0" fontId="22" fillId="0" borderId="0" xfId="1" applyFont="1" applyBorder="1" applyAlignment="1">
      <alignment horizontal="center"/>
    </xf>
    <xf numFmtId="3" fontId="13" fillId="7" borderId="37" xfId="3" applyNumberFormat="1" applyFont="1" applyFill="1" applyBorder="1" applyAlignment="1">
      <alignment horizontal="center" vertical="center"/>
    </xf>
    <xf numFmtId="3" fontId="21" fillId="7" borderId="38" xfId="3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center"/>
    </xf>
    <xf numFmtId="0" fontId="12" fillId="0" borderId="3" xfId="1" applyFont="1" applyBorder="1" applyAlignment="1">
      <alignment horizontal="center" wrapText="1"/>
    </xf>
    <xf numFmtId="0" fontId="15" fillId="5" borderId="19" xfId="1" applyFont="1" applyFill="1" applyBorder="1" applyAlignment="1">
      <alignment horizontal="center"/>
    </xf>
    <xf numFmtId="0" fontId="15" fillId="5" borderId="20" xfId="1" applyFont="1" applyFill="1" applyBorder="1" applyAlignment="1">
      <alignment horizontal="center"/>
    </xf>
    <xf numFmtId="168" fontId="17" fillId="5" borderId="20" xfId="3" applyNumberFormat="1" applyFont="1" applyFill="1" applyBorder="1" applyAlignment="1">
      <alignment horizontal="center"/>
    </xf>
    <xf numFmtId="168" fontId="17" fillId="5" borderId="28" xfId="3" applyNumberFormat="1" applyFont="1" applyFill="1" applyBorder="1" applyAlignment="1">
      <alignment horizontal="center"/>
    </xf>
    <xf numFmtId="0" fontId="12" fillId="0" borderId="10" xfId="1" applyFont="1" applyBorder="1" applyAlignment="1">
      <alignment horizontal="left" vertical="center" wrapText="1"/>
    </xf>
    <xf numFmtId="168" fontId="13" fillId="6" borderId="37" xfId="3" applyNumberFormat="1" applyFont="1" applyFill="1" applyBorder="1" applyAlignment="1">
      <alignment horizontal="center" vertical="center"/>
    </xf>
    <xf numFmtId="168" fontId="13" fillId="6" borderId="38" xfId="3" applyNumberFormat="1" applyFont="1" applyFill="1" applyBorder="1" applyAlignment="1">
      <alignment horizontal="center" vertical="center"/>
    </xf>
    <xf numFmtId="168" fontId="17" fillId="5" borderId="28" xfId="3" applyNumberFormat="1" applyFont="1" applyFill="1" applyBorder="1" applyAlignment="1">
      <alignment horizontal="center" vertical="center" wrapText="1"/>
    </xf>
    <xf numFmtId="0" fontId="13" fillId="0" borderId="13" xfId="1" applyFont="1" applyBorder="1" applyAlignment="1">
      <alignment horizontal="center" vertical="center"/>
    </xf>
    <xf numFmtId="0" fontId="13" fillId="0" borderId="48" xfId="1" applyFont="1" applyBorder="1" applyAlignment="1">
      <alignment horizontal="center" vertical="center"/>
    </xf>
    <xf numFmtId="0" fontId="13" fillId="0" borderId="17" xfId="1" applyFont="1" applyBorder="1" applyAlignment="1">
      <alignment horizontal="center" vertical="center"/>
    </xf>
    <xf numFmtId="0" fontId="13" fillId="0" borderId="18" xfId="1" applyFont="1" applyBorder="1" applyAlignment="1">
      <alignment horizontal="center" vertical="center"/>
    </xf>
    <xf numFmtId="168" fontId="25" fillId="6" borderId="37" xfId="3" applyNumberFormat="1" applyFont="1" applyFill="1" applyBorder="1" applyAlignment="1">
      <alignment horizontal="center" vertical="center" wrapText="1"/>
    </xf>
    <xf numFmtId="168" fontId="25" fillId="6" borderId="38" xfId="3" applyNumberFormat="1" applyFont="1" applyFill="1" applyBorder="1" applyAlignment="1">
      <alignment horizontal="center" vertical="center" wrapText="1"/>
    </xf>
    <xf numFmtId="0" fontId="5" fillId="2" borderId="19" xfId="1" applyFont="1" applyFill="1" applyBorder="1" applyAlignment="1">
      <alignment horizontal="left"/>
    </xf>
    <xf numFmtId="0" fontId="5" fillId="2" borderId="20" xfId="1" applyFont="1" applyFill="1" applyBorder="1" applyAlignment="1">
      <alignment horizontal="left"/>
    </xf>
    <xf numFmtId="168" fontId="15" fillId="0" borderId="20" xfId="3" applyNumberFormat="1" applyFont="1" applyBorder="1" applyAlignment="1">
      <alignment horizontal="center"/>
    </xf>
    <xf numFmtId="168" fontId="15" fillId="0" borderId="28" xfId="3" applyNumberFormat="1" applyFont="1" applyBorder="1" applyAlignment="1">
      <alignment horizontal="center"/>
    </xf>
    <xf numFmtId="0" fontId="17" fillId="0" borderId="0" xfId="1" applyFont="1" applyFill="1" applyBorder="1" applyAlignment="1">
      <alignment horizontal="center"/>
    </xf>
    <xf numFmtId="168" fontId="15" fillId="0" borderId="0" xfId="3" applyNumberFormat="1" applyFont="1" applyFill="1" applyBorder="1" applyAlignment="1">
      <alignment horizontal="center"/>
    </xf>
    <xf numFmtId="0" fontId="12" fillId="0" borderId="56" xfId="1" applyFont="1" applyFill="1" applyBorder="1" applyAlignment="1">
      <alignment horizontal="left" vertical="center" wrapText="1"/>
    </xf>
    <xf numFmtId="0" fontId="12" fillId="0" borderId="59" xfId="1" applyFont="1" applyFill="1" applyBorder="1" applyAlignment="1">
      <alignment horizontal="left" vertical="center" wrapText="1"/>
    </xf>
    <xf numFmtId="0" fontId="13" fillId="7" borderId="13" xfId="1" applyFont="1" applyFill="1" applyBorder="1" applyAlignment="1">
      <alignment horizontal="center" vertical="center"/>
    </xf>
    <xf numFmtId="0" fontId="13" fillId="7" borderId="17" xfId="1" applyFont="1" applyFill="1" applyBorder="1" applyAlignment="1">
      <alignment horizontal="center" vertical="center"/>
    </xf>
    <xf numFmtId="0" fontId="11" fillId="0" borderId="0" xfId="1" applyFont="1" applyBorder="1" applyAlignment="1">
      <alignment horizontal="center"/>
    </xf>
    <xf numFmtId="16" fontId="12" fillId="0" borderId="23" xfId="1" quotePrefix="1" applyNumberFormat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167" fontId="6" fillId="2" borderId="21" xfId="3" applyNumberFormat="1" applyFont="1" applyFill="1" applyBorder="1" applyAlignment="1">
      <alignment horizontal="center" vertical="center"/>
    </xf>
    <xf numFmtId="167" fontId="6" fillId="2" borderId="7" xfId="3" applyNumberFormat="1" applyFont="1" applyFill="1" applyBorder="1" applyAlignment="1">
      <alignment horizontal="center" vertical="center"/>
    </xf>
    <xf numFmtId="168" fontId="12" fillId="0" borderId="29" xfId="3" applyNumberFormat="1" applyFont="1" applyBorder="1" applyAlignment="1">
      <alignment horizontal="center" vertical="center" wrapText="1"/>
    </xf>
    <xf numFmtId="168" fontId="12" fillId="0" borderId="5" xfId="3" applyNumberFormat="1" applyFont="1" applyBorder="1" applyAlignment="1">
      <alignment horizontal="center" vertical="center" wrapText="1"/>
    </xf>
    <xf numFmtId="0" fontId="1" fillId="0" borderId="21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2" fillId="0" borderId="58" xfId="1" applyFont="1" applyBorder="1" applyAlignment="1">
      <alignment horizontal="left" vertical="center"/>
    </xf>
    <xf numFmtId="0" fontId="12" fillId="0" borderId="29" xfId="1" applyFont="1" applyBorder="1" applyAlignment="1">
      <alignment horizontal="left" vertical="center"/>
    </xf>
    <xf numFmtId="0" fontId="1" fillId="0" borderId="21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1" fillId="0" borderId="17" xfId="1" applyFont="1" applyBorder="1" applyAlignment="1">
      <alignment horizontal="center"/>
    </xf>
    <xf numFmtId="3" fontId="5" fillId="0" borderId="0" xfId="3" applyNumberFormat="1" applyFont="1" applyBorder="1" applyAlignment="1">
      <alignment horizontal="center" vertical="center"/>
    </xf>
    <xf numFmtId="3" fontId="12" fillId="0" borderId="0" xfId="3" applyNumberFormat="1" applyFont="1" applyBorder="1" applyAlignment="1">
      <alignment horizontal="center" vertical="center"/>
    </xf>
    <xf numFmtId="168" fontId="17" fillId="5" borderId="8" xfId="3" applyNumberFormat="1" applyFont="1" applyFill="1" applyBorder="1" applyAlignment="1">
      <alignment horizontal="center" vertical="center" wrapText="1"/>
    </xf>
    <xf numFmtId="168" fontId="12" fillId="0" borderId="8" xfId="3" applyNumberFormat="1" applyFont="1" applyBorder="1" applyAlignment="1">
      <alignment horizontal="center" vertical="center"/>
    </xf>
    <xf numFmtId="0" fontId="12" fillId="0" borderId="27" xfId="1" applyFont="1" applyBorder="1" applyAlignment="1">
      <alignment horizontal="left" vertical="center"/>
    </xf>
    <xf numFmtId="0" fontId="12" fillId="0" borderId="60" xfId="1" applyFont="1" applyBorder="1" applyAlignment="1">
      <alignment horizontal="left" vertical="center"/>
    </xf>
    <xf numFmtId="0" fontId="15" fillId="4" borderId="19" xfId="1" applyFont="1" applyFill="1" applyBorder="1" applyAlignment="1">
      <alignment horizontal="center"/>
    </xf>
    <xf numFmtId="0" fontId="15" fillId="4" borderId="20" xfId="1" applyFont="1" applyFill="1" applyBorder="1" applyAlignment="1">
      <alignment horizontal="center"/>
    </xf>
    <xf numFmtId="168" fontId="17" fillId="4" borderId="25" xfId="3" applyNumberFormat="1" applyFont="1" applyFill="1" applyBorder="1" applyAlignment="1">
      <alignment horizontal="center"/>
    </xf>
    <xf numFmtId="168" fontId="17" fillId="4" borderId="5" xfId="3" applyNumberFormat="1" applyFont="1" applyFill="1" applyBorder="1" applyAlignment="1">
      <alignment horizontal="center"/>
    </xf>
    <xf numFmtId="168" fontId="12" fillId="0" borderId="8" xfId="3" quotePrefix="1" applyNumberFormat="1" applyFont="1" applyBorder="1" applyAlignment="1">
      <alignment horizontal="center" vertical="center"/>
    </xf>
    <xf numFmtId="0" fontId="17" fillId="5" borderId="28" xfId="1" applyFont="1" applyFill="1" applyBorder="1" applyAlignment="1">
      <alignment horizontal="center" vertical="center" wrapText="1"/>
    </xf>
    <xf numFmtId="0" fontId="17" fillId="5" borderId="8" xfId="1" applyFont="1" applyFill="1" applyBorder="1" applyAlignment="1">
      <alignment horizontal="center" vertical="center" wrapText="1"/>
    </xf>
    <xf numFmtId="0" fontId="17" fillId="5" borderId="28" xfId="1" applyFont="1" applyFill="1" applyBorder="1" applyAlignment="1">
      <alignment horizontal="center" vertical="center"/>
    </xf>
    <xf numFmtId="167" fontId="6" fillId="2" borderId="21" xfId="1" applyNumberFormat="1" applyFont="1" applyFill="1" applyBorder="1" applyAlignment="1">
      <alignment horizontal="center" vertical="center"/>
    </xf>
    <xf numFmtId="167" fontId="6" fillId="2" borderId="7" xfId="1" applyNumberFormat="1" applyFont="1" applyFill="1" applyBorder="1" applyAlignment="1">
      <alignment horizontal="center" vertical="center"/>
    </xf>
    <xf numFmtId="0" fontId="1" fillId="0" borderId="0" xfId="1" applyFont="1" applyBorder="1" applyAlignment="1">
      <alignment horizontal="center" vertical="top"/>
    </xf>
    <xf numFmtId="0" fontId="51" fillId="0" borderId="0" xfId="1" applyFont="1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1" fillId="7" borderId="8" xfId="0" applyFont="1" applyFill="1" applyBorder="1" applyAlignment="1">
      <alignment horizontal="center" vertical="center" wrapText="1"/>
    </xf>
    <xf numFmtId="0" fontId="30" fillId="0" borderId="83" xfId="0" applyFont="1" applyBorder="1" applyAlignment="1">
      <alignment horizontal="left" vertical="center" wrapText="1"/>
    </xf>
    <xf numFmtId="0" fontId="38" fillId="0" borderId="69" xfId="0" applyFont="1" applyBorder="1" applyAlignment="1">
      <alignment horizontal="left" vertical="center" wrapText="1"/>
    </xf>
    <xf numFmtId="0" fontId="38" fillId="0" borderId="69" xfId="0" applyFont="1" applyBorder="1" applyAlignment="1">
      <alignment horizontal="center" vertical="center" wrapText="1"/>
    </xf>
    <xf numFmtId="0" fontId="30" fillId="0" borderId="84" xfId="0" applyFont="1" applyBorder="1" applyAlignment="1">
      <alignment horizontal="left" vertical="center" wrapText="1"/>
    </xf>
    <xf numFmtId="0" fontId="38" fillId="0" borderId="75" xfId="0" applyFont="1" applyBorder="1" applyAlignment="1">
      <alignment horizontal="left" vertical="center" wrapText="1"/>
    </xf>
    <xf numFmtId="0" fontId="38" fillId="0" borderId="75" xfId="0" applyFont="1" applyBorder="1" applyAlignment="1">
      <alignment horizontal="center" vertical="center" wrapText="1"/>
    </xf>
    <xf numFmtId="0" fontId="1" fillId="0" borderId="83" xfId="0" applyFont="1" applyBorder="1" applyAlignment="1">
      <alignment horizontal="left" vertical="center" wrapText="1"/>
    </xf>
    <xf numFmtId="0" fontId="34" fillId="7" borderId="8" xfId="0" applyFont="1" applyFill="1" applyBorder="1" applyAlignment="1">
      <alignment horizontal="center" vertical="center" wrapText="1"/>
    </xf>
    <xf numFmtId="0" fontId="30" fillId="0" borderId="79" xfId="0" applyFont="1" applyBorder="1" applyAlignment="1">
      <alignment horizontal="left" vertical="center" wrapText="1"/>
    </xf>
    <xf numFmtId="0" fontId="38" fillId="0" borderId="80" xfId="0" applyFont="1" applyBorder="1" applyAlignment="1">
      <alignment horizontal="left" vertical="center" wrapText="1"/>
    </xf>
    <xf numFmtId="0" fontId="38" fillId="0" borderId="80" xfId="0" applyFont="1" applyBorder="1" applyAlignment="1">
      <alignment horizontal="center" vertical="center" wrapText="1"/>
    </xf>
    <xf numFmtId="0" fontId="34" fillId="7" borderId="8" xfId="0" applyFont="1" applyFill="1" applyBorder="1" applyAlignment="1">
      <alignment horizontal="center" wrapText="1"/>
    </xf>
    <xf numFmtId="0" fontId="1" fillId="0" borderId="83" xfId="1" applyBorder="1" applyAlignment="1">
      <alignment horizontal="left" vertical="center" wrapText="1"/>
    </xf>
    <xf numFmtId="0" fontId="1" fillId="0" borderId="84" xfId="1" applyBorder="1" applyAlignment="1">
      <alignment horizontal="left" vertical="center" wrapText="1"/>
    </xf>
    <xf numFmtId="0" fontId="38" fillId="0" borderId="69" xfId="1" applyFont="1" applyBorder="1" applyAlignment="1">
      <alignment horizontal="left" vertical="center" wrapText="1"/>
    </xf>
    <xf numFmtId="0" fontId="38" fillId="0" borderId="75" xfId="1" applyFont="1" applyBorder="1" applyAlignment="1">
      <alignment horizontal="left" vertical="center" wrapText="1"/>
    </xf>
    <xf numFmtId="0" fontId="38" fillId="0" borderId="69" xfId="1" applyFont="1" applyBorder="1" applyAlignment="1">
      <alignment horizontal="center" vertical="center" wrapText="1"/>
    </xf>
    <xf numFmtId="0" fontId="38" fillId="0" borderId="75" xfId="1" applyFont="1" applyBorder="1" applyAlignment="1">
      <alignment horizontal="center" vertical="center" wrapText="1"/>
    </xf>
    <xf numFmtId="0" fontId="1" fillId="0" borderId="19" xfId="1" applyBorder="1" applyAlignment="1">
      <alignment horizontal="center" vertical="center" wrapText="1"/>
    </xf>
    <xf numFmtId="0" fontId="1" fillId="0" borderId="28" xfId="1" applyBorder="1" applyAlignment="1">
      <alignment horizontal="center" vertical="center" wrapText="1"/>
    </xf>
    <xf numFmtId="0" fontId="1" fillId="0" borderId="83" xfId="1" applyFont="1" applyBorder="1" applyAlignment="1">
      <alignment horizontal="left" vertical="center" wrapText="1"/>
    </xf>
    <xf numFmtId="0" fontId="34" fillId="7" borderId="65" xfId="1" applyFont="1" applyFill="1" applyBorder="1" applyAlignment="1">
      <alignment horizontal="center" vertical="center" wrapText="1"/>
    </xf>
    <xf numFmtId="0" fontId="34" fillId="7" borderId="63" xfId="1" applyFont="1" applyFill="1" applyBorder="1" applyAlignment="1">
      <alignment horizontal="center" vertical="center" wrapText="1"/>
    </xf>
    <xf numFmtId="0" fontId="1" fillId="7" borderId="66" xfId="1" applyFont="1" applyFill="1" applyBorder="1" applyAlignment="1">
      <alignment horizontal="center" vertical="center" wrapText="1"/>
    </xf>
    <xf numFmtId="0" fontId="1" fillId="7" borderId="72" xfId="1" applyFill="1" applyBorder="1" applyAlignment="1">
      <alignment horizontal="center" vertical="center" wrapText="1"/>
    </xf>
    <xf numFmtId="0" fontId="1" fillId="7" borderId="21" xfId="1" applyFont="1" applyFill="1" applyBorder="1" applyAlignment="1">
      <alignment horizontal="center" vertical="center" wrapText="1"/>
    </xf>
    <xf numFmtId="0" fontId="1" fillId="7" borderId="3" xfId="1" applyFont="1" applyFill="1" applyBorder="1" applyAlignment="1">
      <alignment horizontal="center" vertical="center" wrapText="1"/>
    </xf>
    <xf numFmtId="0" fontId="1" fillId="7" borderId="7" xfId="1" applyFont="1" applyFill="1" applyBorder="1" applyAlignment="1">
      <alignment horizontal="center" vertical="center" wrapText="1"/>
    </xf>
    <xf numFmtId="0" fontId="34" fillId="7" borderId="62" xfId="1" applyFont="1" applyFill="1" applyBorder="1" applyAlignment="1">
      <alignment horizontal="center" vertical="center" wrapText="1"/>
    </xf>
    <xf numFmtId="0" fontId="34" fillId="7" borderId="68" xfId="1" applyFont="1" applyFill="1" applyBorder="1" applyAlignment="1">
      <alignment horizontal="center" vertical="center" wrapText="1"/>
    </xf>
    <xf numFmtId="0" fontId="34" fillId="7" borderId="74" xfId="1" applyFont="1" applyFill="1" applyBorder="1" applyAlignment="1">
      <alignment horizontal="center" vertical="center" wrapText="1"/>
    </xf>
    <xf numFmtId="0" fontId="34" fillId="7" borderId="63" xfId="1" applyFont="1" applyFill="1" applyBorder="1" applyAlignment="1">
      <alignment horizontal="center" wrapText="1"/>
    </xf>
    <xf numFmtId="0" fontId="34" fillId="7" borderId="69" xfId="1" applyFont="1" applyFill="1" applyBorder="1" applyAlignment="1">
      <alignment horizontal="center" wrapText="1"/>
    </xf>
    <xf numFmtId="0" fontId="34" fillId="7" borderId="64" xfId="1" applyFont="1" applyFill="1" applyBorder="1" applyAlignment="1">
      <alignment horizontal="center" vertical="center" wrapText="1"/>
    </xf>
    <xf numFmtId="0" fontId="34" fillId="7" borderId="70" xfId="1" applyFont="1" applyFill="1" applyBorder="1" applyAlignment="1">
      <alignment horizontal="center" vertical="center" wrapText="1"/>
    </xf>
    <xf numFmtId="0" fontId="34" fillId="7" borderId="76" xfId="1" applyFont="1" applyFill="1" applyBorder="1" applyAlignment="1">
      <alignment horizontal="center" vertical="center" wrapText="1"/>
    </xf>
    <xf numFmtId="0" fontId="1" fillId="0" borderId="79" xfId="1" applyBorder="1" applyAlignment="1">
      <alignment horizontal="left" vertical="center" wrapText="1"/>
    </xf>
    <xf numFmtId="0" fontId="38" fillId="0" borderId="80" xfId="1" applyFont="1" applyBorder="1" applyAlignment="1">
      <alignment horizontal="left" vertical="center" wrapText="1"/>
    </xf>
    <xf numFmtId="0" fontId="38" fillId="0" borderId="80" xfId="1" applyFont="1" applyBorder="1" applyAlignment="1">
      <alignment horizontal="center" vertical="center" wrapText="1"/>
    </xf>
    <xf numFmtId="0" fontId="34" fillId="7" borderId="61" xfId="1" applyFont="1" applyFill="1" applyBorder="1" applyAlignment="1">
      <alignment horizontal="center" vertical="center" wrapText="1"/>
    </xf>
    <xf numFmtId="0" fontId="34" fillId="7" borderId="67" xfId="1" applyFont="1" applyFill="1" applyBorder="1" applyAlignment="1">
      <alignment horizontal="center" vertical="center" wrapText="1"/>
    </xf>
    <xf numFmtId="0" fontId="34" fillId="7" borderId="73" xfId="1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/>
    </xf>
    <xf numFmtId="0" fontId="30" fillId="9" borderId="21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21" xfId="0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0" fontId="42" fillId="0" borderId="23" xfId="12" applyFont="1" applyBorder="1" applyAlignment="1">
      <alignment horizontal="center"/>
    </xf>
    <xf numFmtId="0" fontId="42" fillId="0" borderId="0" xfId="12" applyFont="1" applyBorder="1" applyAlignment="1">
      <alignment horizontal="center"/>
    </xf>
    <xf numFmtId="0" fontId="55" fillId="10" borderId="45" xfId="12" applyFont="1" applyFill="1" applyBorder="1" applyAlignment="1">
      <alignment horizontal="left" vertical="center" wrapText="1"/>
    </xf>
    <xf numFmtId="0" fontId="55" fillId="10" borderId="105" xfId="12" applyFont="1" applyFill="1" applyBorder="1" applyAlignment="1">
      <alignment horizontal="left" vertical="center" wrapText="1"/>
    </xf>
    <xf numFmtId="0" fontId="52" fillId="0" borderId="0" xfId="12" applyFont="1" applyAlignment="1">
      <alignment horizontal="left" vertical="center"/>
    </xf>
    <xf numFmtId="0" fontId="52" fillId="0" borderId="17" xfId="12" applyFont="1" applyBorder="1" applyAlignment="1">
      <alignment horizontal="left" vertical="center"/>
    </xf>
    <xf numFmtId="0" fontId="53" fillId="12" borderId="85" xfId="12" applyFont="1" applyFill="1" applyBorder="1" applyAlignment="1">
      <alignment horizontal="center" vertical="center"/>
    </xf>
    <xf numFmtId="0" fontId="53" fillId="12" borderId="86" xfId="12" applyFont="1" applyFill="1" applyBorder="1" applyAlignment="1">
      <alignment horizontal="center" vertical="center"/>
    </xf>
    <xf numFmtId="0" fontId="53" fillId="12" borderId="87" xfId="12" applyFont="1" applyFill="1" applyBorder="1" applyAlignment="1">
      <alignment horizontal="center" vertical="center"/>
    </xf>
    <xf numFmtId="0" fontId="54" fillId="10" borderId="31" xfId="12" applyFont="1" applyFill="1" applyBorder="1" applyAlignment="1">
      <alignment horizontal="center" vertical="center"/>
    </xf>
    <xf numFmtId="0" fontId="54" fillId="10" borderId="2" xfId="12" applyFont="1" applyFill="1" applyBorder="1" applyAlignment="1">
      <alignment horizontal="center" vertical="center"/>
    </xf>
    <xf numFmtId="0" fontId="54" fillId="10" borderId="89" xfId="12" applyFont="1" applyFill="1" applyBorder="1" applyAlignment="1">
      <alignment horizontal="center" vertical="center"/>
    </xf>
    <xf numFmtId="0" fontId="55" fillId="10" borderId="24" xfId="12" applyFont="1" applyFill="1" applyBorder="1" applyAlignment="1">
      <alignment horizontal="left" vertical="center"/>
    </xf>
    <xf numFmtId="0" fontId="55" fillId="10" borderId="48" xfId="12" applyFont="1" applyFill="1" applyBorder="1" applyAlignment="1">
      <alignment horizontal="left" vertical="center"/>
    </xf>
    <xf numFmtId="0" fontId="55" fillId="10" borderId="23" xfId="12" applyFont="1" applyFill="1" applyBorder="1" applyAlignment="1">
      <alignment horizontal="left" vertical="center"/>
    </xf>
    <xf numFmtId="0" fontId="55" fillId="10" borderId="15" xfId="12" applyFont="1" applyFill="1" applyBorder="1" applyAlignment="1">
      <alignment horizontal="left" vertical="center"/>
    </xf>
    <xf numFmtId="0" fontId="31" fillId="10" borderId="8" xfId="12" applyFont="1" applyFill="1" applyBorder="1" applyAlignment="1">
      <alignment horizontal="center" vertical="center"/>
    </xf>
    <xf numFmtId="0" fontId="31" fillId="10" borderId="21" xfId="12" applyFont="1" applyFill="1" applyBorder="1" applyAlignment="1">
      <alignment horizontal="center" vertical="center"/>
    </xf>
    <xf numFmtId="0" fontId="29" fillId="0" borderId="0" xfId="0" applyFont="1" applyAlignment="1">
      <alignment horizontal="right"/>
    </xf>
    <xf numFmtId="0" fontId="31" fillId="8" borderId="8" xfId="0" applyFont="1" applyFill="1" applyBorder="1" applyAlignment="1">
      <alignment horizontal="center" vertical="center"/>
    </xf>
    <xf numFmtId="0" fontId="31" fillId="8" borderId="8" xfId="0" applyFont="1" applyFill="1" applyBorder="1" applyAlignment="1">
      <alignment horizontal="center" vertical="center" wrapText="1"/>
    </xf>
    <xf numFmtId="0" fontId="31" fillId="8" borderId="19" xfId="0" applyFont="1" applyFill="1" applyBorder="1" applyAlignment="1">
      <alignment horizontal="center" vertical="center"/>
    </xf>
    <xf numFmtId="0" fontId="31" fillId="8" borderId="28" xfId="0" applyFont="1" applyFill="1" applyBorder="1" applyAlignment="1">
      <alignment horizontal="center" vertical="center"/>
    </xf>
    <xf numFmtId="168" fontId="3" fillId="0" borderId="0" xfId="1" applyNumberFormat="1" applyFont="1" applyAlignment="1">
      <alignment horizontal="center"/>
    </xf>
    <xf numFmtId="3" fontId="3" fillId="0" borderId="0" xfId="1" applyNumberFormat="1" applyFont="1" applyAlignment="1">
      <alignment horizontal="right" vertical="center"/>
    </xf>
    <xf numFmtId="168" fontId="6" fillId="0" borderId="0" xfId="1" applyNumberFormat="1" applyFont="1" applyAlignment="1">
      <alignment horizontal="center"/>
    </xf>
    <xf numFmtId="0" fontId="2" fillId="0" borderId="0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4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4" fillId="0" borderId="34" xfId="1" applyFont="1" applyBorder="1" applyAlignment="1">
      <alignment horizontal="center" vertical="center"/>
    </xf>
    <xf numFmtId="0" fontId="65" fillId="0" borderId="8" xfId="0" applyFont="1" applyBorder="1"/>
  </cellXfs>
  <cellStyles count="13">
    <cellStyle name="Comma [0]" xfId="7" builtinId="6"/>
    <cellStyle name="Comma [0] 2" xfId="8"/>
    <cellStyle name="Comma 2" xfId="4"/>
    <cellStyle name="Comma 2 2" xfId="2"/>
    <cellStyle name="Comma 3" xfId="5"/>
    <cellStyle name="Comma 3 2" xfId="3"/>
    <cellStyle name="Currency" xfId="6" builtinId="4"/>
    <cellStyle name="Normal" xfId="0" builtinId="0"/>
    <cellStyle name="Normal 2" xfId="1"/>
    <cellStyle name="Normal 3" xfId="10"/>
    <cellStyle name="Normal 4" xfId="12"/>
    <cellStyle name="Normal 5" xfId="9"/>
    <cellStyle name="Normal_Pengeluaran_BKMT_2009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png"/><Relationship Id="rId18" Type="http://schemas.openxmlformats.org/officeDocument/2006/relationships/image" Target="../media/image22.jpe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jpeg"/><Relationship Id="rId12" Type="http://schemas.openxmlformats.org/officeDocument/2006/relationships/image" Target="../media/image16.png"/><Relationship Id="rId17" Type="http://schemas.openxmlformats.org/officeDocument/2006/relationships/image" Target="../media/image21.jpe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19" Type="http://schemas.openxmlformats.org/officeDocument/2006/relationships/image" Target="../media/image23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9719</xdr:colOff>
      <xdr:row>0</xdr:row>
      <xdr:rowOff>68034</xdr:rowOff>
    </xdr:from>
    <xdr:to>
      <xdr:col>0</xdr:col>
      <xdr:colOff>855305</xdr:colOff>
      <xdr:row>5</xdr:row>
      <xdr:rowOff>0</xdr:rowOff>
    </xdr:to>
    <xdr:pic>
      <xdr:nvPicPr>
        <xdr:cNvPr id="2" name="Picture 2" descr="bkmt 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9" y="68034"/>
          <a:ext cx="845586" cy="88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21577</xdr:colOff>
      <xdr:row>2</xdr:row>
      <xdr:rowOff>79099</xdr:rowOff>
    </xdr:from>
    <xdr:to>
      <xdr:col>4</xdr:col>
      <xdr:colOff>1676983</xdr:colOff>
      <xdr:row>4</xdr:row>
      <xdr:rowOff>121974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945502" y="402949"/>
          <a:ext cx="4303356" cy="4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id-ID" sz="24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2017 </a:t>
          </a:r>
          <a:r>
            <a:rPr lang="en-US" sz="24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BKMT</a:t>
          </a:r>
          <a:r>
            <a:rPr lang="id-ID" sz="24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ACTION PLAN</a:t>
          </a:r>
          <a:endParaRPr lang="en-US" sz="24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6673</xdr:colOff>
      <xdr:row>8</xdr:row>
      <xdr:rowOff>54632</xdr:rowOff>
    </xdr:from>
    <xdr:to>
      <xdr:col>11</xdr:col>
      <xdr:colOff>302776</xdr:colOff>
      <xdr:row>8</xdr:row>
      <xdr:rowOff>216557</xdr:rowOff>
    </xdr:to>
    <xdr:sp macro="" textlink="">
      <xdr:nvSpPr>
        <xdr:cNvPr id="5" name="AutoShape 49"/>
        <xdr:cNvSpPr>
          <a:spLocks noChangeArrowheads="1"/>
        </xdr:cNvSpPr>
      </xdr:nvSpPr>
      <xdr:spPr bwMode="auto">
        <a:xfrm flipV="1">
          <a:off x="7331398" y="1759607"/>
          <a:ext cx="296103" cy="161925"/>
        </a:xfrm>
        <a:custGeom>
          <a:avLst/>
          <a:gdLst>
            <a:gd name="T0" fmla="*/ 2147483646 w 21600"/>
            <a:gd name="T1" fmla="*/ 2147483646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0 h 21600"/>
            <a:gd name="T8" fmla="*/ 0 60000 65536"/>
            <a:gd name="T9" fmla="*/ 0 60000 65536"/>
            <a:gd name="T10" fmla="*/ 0 60000 65536"/>
            <a:gd name="T11" fmla="*/ 0 60000 65536"/>
            <a:gd name="T12" fmla="*/ 3300 w 21600"/>
            <a:gd name="T13" fmla="*/ 3300 h 21600"/>
            <a:gd name="T14" fmla="*/ 18300 w 21600"/>
            <a:gd name="T15" fmla="*/ 183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3000" y="21600"/>
              </a:lnTo>
              <a:lnTo>
                <a:pt x="18600" y="21600"/>
              </a:lnTo>
              <a:lnTo>
                <a:pt x="21600" y="0"/>
              </a:lnTo>
              <a:lnTo>
                <a:pt x="0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69158</xdr:colOff>
      <xdr:row>8</xdr:row>
      <xdr:rowOff>52951</xdr:rowOff>
    </xdr:from>
    <xdr:to>
      <xdr:col>10</xdr:col>
      <xdr:colOff>365261</xdr:colOff>
      <xdr:row>8</xdr:row>
      <xdr:rowOff>214876</xdr:rowOff>
    </xdr:to>
    <xdr:sp macro="" textlink="">
      <xdr:nvSpPr>
        <xdr:cNvPr id="6" name="AutoShape 50"/>
        <xdr:cNvSpPr>
          <a:spLocks noChangeArrowheads="1"/>
        </xdr:cNvSpPr>
      </xdr:nvSpPr>
      <xdr:spPr bwMode="auto">
        <a:xfrm flipV="1">
          <a:off x="7012883" y="1757926"/>
          <a:ext cx="296103" cy="161925"/>
        </a:xfrm>
        <a:custGeom>
          <a:avLst/>
          <a:gdLst>
            <a:gd name="T0" fmla="*/ 2147483646 w 21600"/>
            <a:gd name="T1" fmla="*/ 2147483646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0 h 21600"/>
            <a:gd name="T8" fmla="*/ 0 60000 65536"/>
            <a:gd name="T9" fmla="*/ 0 60000 65536"/>
            <a:gd name="T10" fmla="*/ 0 60000 65536"/>
            <a:gd name="T11" fmla="*/ 0 60000 65536"/>
            <a:gd name="T12" fmla="*/ 3300 w 21600"/>
            <a:gd name="T13" fmla="*/ 3300 h 21600"/>
            <a:gd name="T14" fmla="*/ 18300 w 21600"/>
            <a:gd name="T15" fmla="*/ 183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3000" y="21600"/>
              </a:lnTo>
              <a:lnTo>
                <a:pt x="18600" y="21600"/>
              </a:lnTo>
              <a:lnTo>
                <a:pt x="21600" y="0"/>
              </a:lnTo>
              <a:lnTo>
                <a:pt x="0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320145</xdr:colOff>
      <xdr:row>8</xdr:row>
      <xdr:rowOff>62476</xdr:rowOff>
    </xdr:from>
    <xdr:ext cx="448521" cy="121700"/>
    <xdr:sp macro="" textlink="">
      <xdr:nvSpPr>
        <xdr:cNvPr id="7" name="Text Box 51"/>
        <xdr:cNvSpPr txBox="1">
          <a:spLocks noChangeArrowheads="1"/>
        </xdr:cNvSpPr>
      </xdr:nvSpPr>
      <xdr:spPr bwMode="auto">
        <a:xfrm>
          <a:off x="7644870" y="1767451"/>
          <a:ext cx="44852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Ramadhan</a:t>
          </a:r>
        </a:p>
      </xdr:txBody>
    </xdr:sp>
    <xdr:clientData/>
  </xdr:oneCellAnchor>
  <xdr:oneCellAnchor>
    <xdr:from>
      <xdr:col>8</xdr:col>
      <xdr:colOff>201704</xdr:colOff>
      <xdr:row>8</xdr:row>
      <xdr:rowOff>100576</xdr:rowOff>
    </xdr:from>
    <xdr:ext cx="613181" cy="121700"/>
    <xdr:sp macro="" textlink="">
      <xdr:nvSpPr>
        <xdr:cNvPr id="8" name="Text Box 52"/>
        <xdr:cNvSpPr txBox="1">
          <a:spLocks noChangeArrowheads="1"/>
        </xdr:cNvSpPr>
      </xdr:nvSpPr>
      <xdr:spPr bwMode="auto">
        <a:xfrm>
          <a:off x="6383429" y="1805551"/>
          <a:ext cx="61318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Pra Ramadhan</a:t>
          </a:r>
        </a:p>
      </xdr:txBody>
    </xdr:sp>
    <xdr:clientData/>
  </xdr:oneCellAnchor>
  <xdr:twoCellAnchor>
    <xdr:from>
      <xdr:col>13</xdr:col>
      <xdr:colOff>45577</xdr:colOff>
      <xdr:row>8</xdr:row>
      <xdr:rowOff>43426</xdr:rowOff>
    </xdr:from>
    <xdr:to>
      <xdr:col>13</xdr:col>
      <xdr:colOff>246430</xdr:colOff>
      <xdr:row>8</xdr:row>
      <xdr:rowOff>195826</xdr:rowOff>
    </xdr:to>
    <xdr:sp macro="" textlink="">
      <xdr:nvSpPr>
        <xdr:cNvPr id="9" name="AutoShape 810"/>
        <xdr:cNvSpPr>
          <a:spLocks noChangeArrowheads="1"/>
        </xdr:cNvSpPr>
      </xdr:nvSpPr>
      <xdr:spPr bwMode="auto">
        <a:xfrm rot="10800000">
          <a:off x="8132302" y="1748401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13</xdr:col>
      <xdr:colOff>239706</xdr:colOff>
      <xdr:row>8</xdr:row>
      <xdr:rowOff>78164</xdr:rowOff>
    </xdr:from>
    <xdr:ext cx="468526" cy="152125"/>
    <xdr:sp macro="" textlink="">
      <xdr:nvSpPr>
        <xdr:cNvPr id="10" name="Text Box 51"/>
        <xdr:cNvSpPr txBox="1">
          <a:spLocks noChangeArrowheads="1"/>
        </xdr:cNvSpPr>
      </xdr:nvSpPr>
      <xdr:spPr bwMode="auto">
        <a:xfrm>
          <a:off x="8326431" y="1783139"/>
          <a:ext cx="468526" cy="15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Idul Adh-ha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11206</xdr:colOff>
      <xdr:row>12</xdr:row>
      <xdr:rowOff>56030</xdr:rowOff>
    </xdr:from>
    <xdr:to>
      <xdr:col>7</xdr:col>
      <xdr:colOff>356591</xdr:colOff>
      <xdr:row>12</xdr:row>
      <xdr:rowOff>165460</xdr:rowOff>
    </xdr:to>
    <xdr:sp macro="" textlink="">
      <xdr:nvSpPr>
        <xdr:cNvPr id="11" name="Freeform 23"/>
        <xdr:cNvSpPr>
          <a:spLocks/>
        </xdr:cNvSpPr>
      </xdr:nvSpPr>
      <xdr:spPr bwMode="auto">
        <a:xfrm>
          <a:off x="5430931" y="296115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194699</xdr:colOff>
      <xdr:row>12</xdr:row>
      <xdr:rowOff>155936</xdr:rowOff>
    </xdr:from>
    <xdr:ext cx="423514" cy="121700"/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5614424" y="3061061"/>
          <a:ext cx="423514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16212</xdr:colOff>
      <xdr:row>12</xdr:row>
      <xdr:rowOff>68776</xdr:rowOff>
    </xdr:from>
    <xdr:to>
      <xdr:col>13</xdr:col>
      <xdr:colOff>362829</xdr:colOff>
      <xdr:row>12</xdr:row>
      <xdr:rowOff>172330</xdr:rowOff>
    </xdr:to>
    <xdr:sp macro="" textlink="">
      <xdr:nvSpPr>
        <xdr:cNvPr id="13" name="Freeform 23"/>
        <xdr:cNvSpPr>
          <a:spLocks/>
        </xdr:cNvSpPr>
      </xdr:nvSpPr>
      <xdr:spPr bwMode="auto">
        <a:xfrm>
          <a:off x="6578937" y="2973901"/>
          <a:ext cx="1870617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10</xdr:col>
      <xdr:colOff>92302</xdr:colOff>
      <xdr:row>12</xdr:row>
      <xdr:rowOff>180280</xdr:rowOff>
    </xdr:from>
    <xdr:ext cx="568104" cy="121700"/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036027" y="3085405"/>
          <a:ext cx="568104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22412</xdr:colOff>
      <xdr:row>12</xdr:row>
      <xdr:rowOff>67236</xdr:rowOff>
    </xdr:from>
    <xdr:to>
      <xdr:col>15</xdr:col>
      <xdr:colOff>367797</xdr:colOff>
      <xdr:row>12</xdr:row>
      <xdr:rowOff>176666</xdr:rowOff>
    </xdr:to>
    <xdr:sp macro="" textlink="">
      <xdr:nvSpPr>
        <xdr:cNvPr id="15" name="Freeform 23"/>
        <xdr:cNvSpPr>
          <a:spLocks/>
        </xdr:cNvSpPr>
      </xdr:nvSpPr>
      <xdr:spPr bwMode="auto">
        <a:xfrm>
          <a:off x="8490137" y="297236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291302</xdr:colOff>
      <xdr:row>12</xdr:row>
      <xdr:rowOff>167142</xdr:rowOff>
    </xdr:from>
    <xdr:ext cx="348622" cy="121700"/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8759027" y="3072267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22412</xdr:colOff>
      <xdr:row>12</xdr:row>
      <xdr:rowOff>67236</xdr:rowOff>
    </xdr:from>
    <xdr:to>
      <xdr:col>17</xdr:col>
      <xdr:colOff>367797</xdr:colOff>
      <xdr:row>12</xdr:row>
      <xdr:rowOff>176666</xdr:rowOff>
    </xdr:to>
    <xdr:sp macro="" textlink="">
      <xdr:nvSpPr>
        <xdr:cNvPr id="17" name="Freeform 23"/>
        <xdr:cNvSpPr>
          <a:spLocks/>
        </xdr:cNvSpPr>
      </xdr:nvSpPr>
      <xdr:spPr bwMode="auto">
        <a:xfrm>
          <a:off x="9252137" y="297236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278164</xdr:colOff>
      <xdr:row>12</xdr:row>
      <xdr:rowOff>160573</xdr:rowOff>
    </xdr:from>
    <xdr:ext cx="293735" cy="121700"/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9507889" y="3065698"/>
          <a:ext cx="29373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Kaizen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114359</xdr:colOff>
      <xdr:row>14</xdr:row>
      <xdr:rowOff>51393</xdr:rowOff>
    </xdr:from>
    <xdr:to>
      <xdr:col>6</xdr:col>
      <xdr:colOff>315212</xdr:colOff>
      <xdr:row>14</xdr:row>
      <xdr:rowOff>203793</xdr:rowOff>
    </xdr:to>
    <xdr:sp macro="" textlink="">
      <xdr:nvSpPr>
        <xdr:cNvPr id="19" name="AutoShape 810"/>
        <xdr:cNvSpPr>
          <a:spLocks noChangeArrowheads="1"/>
        </xdr:cNvSpPr>
      </xdr:nvSpPr>
      <xdr:spPr bwMode="auto">
        <a:xfrm rot="10800000">
          <a:off x="5534084" y="3566118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35876</xdr:colOff>
      <xdr:row>14</xdr:row>
      <xdr:rowOff>185322</xdr:rowOff>
    </xdr:from>
    <xdr:ext cx="528478" cy="121700"/>
    <xdr:sp macro="" textlink="">
      <xdr:nvSpPr>
        <xdr:cNvPr id="20" name="Text Box 51"/>
        <xdr:cNvSpPr txBox="1">
          <a:spLocks noChangeArrowheads="1"/>
        </xdr:cNvSpPr>
      </xdr:nvSpPr>
      <xdr:spPr bwMode="auto">
        <a:xfrm>
          <a:off x="5455601" y="3700047"/>
          <a:ext cx="52847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Pelaksanaan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7729</xdr:colOff>
      <xdr:row>14</xdr:row>
      <xdr:rowOff>54098</xdr:rowOff>
    </xdr:from>
    <xdr:to>
      <xdr:col>8</xdr:col>
      <xdr:colOff>144780</xdr:colOff>
      <xdr:row>14</xdr:row>
      <xdr:rowOff>163528</xdr:rowOff>
    </xdr:to>
    <xdr:sp macro="" textlink="">
      <xdr:nvSpPr>
        <xdr:cNvPr id="21" name="Freeform 23"/>
        <xdr:cNvSpPr>
          <a:spLocks/>
        </xdr:cNvSpPr>
      </xdr:nvSpPr>
      <xdr:spPr bwMode="auto">
        <a:xfrm>
          <a:off x="5808454" y="3568823"/>
          <a:ext cx="51805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61682</xdr:colOff>
      <xdr:row>14</xdr:row>
      <xdr:rowOff>16844</xdr:rowOff>
    </xdr:from>
    <xdr:ext cx="348622" cy="121700"/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5862407" y="353156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15</xdr:col>
      <xdr:colOff>327869</xdr:colOff>
      <xdr:row>14</xdr:row>
      <xdr:rowOff>48843</xdr:rowOff>
    </xdr:from>
    <xdr:to>
      <xdr:col>17</xdr:col>
      <xdr:colOff>292254</xdr:colOff>
      <xdr:row>14</xdr:row>
      <xdr:rowOff>158273</xdr:rowOff>
    </xdr:to>
    <xdr:sp macro="" textlink="">
      <xdr:nvSpPr>
        <xdr:cNvPr id="23" name="Freeform 22"/>
        <xdr:cNvSpPr>
          <a:spLocks/>
        </xdr:cNvSpPr>
      </xdr:nvSpPr>
      <xdr:spPr bwMode="auto">
        <a:xfrm>
          <a:off x="9176594" y="3563568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15</xdr:col>
      <xdr:colOff>156638</xdr:colOff>
      <xdr:row>14</xdr:row>
      <xdr:rowOff>37077</xdr:rowOff>
    </xdr:from>
    <xdr:ext cx="738023" cy="224933"/>
    <xdr:sp macro="" textlink="">
      <xdr:nvSpPr>
        <xdr:cNvPr id="24" name="Text Box 13"/>
        <xdr:cNvSpPr txBox="1">
          <a:spLocks noChangeArrowheads="1"/>
        </xdr:cNvSpPr>
      </xdr:nvSpPr>
      <xdr:spPr bwMode="auto">
        <a:xfrm>
          <a:off x="9005363" y="3551802"/>
          <a:ext cx="738023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 Lomba 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Tahfidz Keluarga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78887</xdr:colOff>
      <xdr:row>9</xdr:row>
      <xdr:rowOff>52050</xdr:rowOff>
    </xdr:from>
    <xdr:to>
      <xdr:col>16</xdr:col>
      <xdr:colOff>279740</xdr:colOff>
      <xdr:row>9</xdr:row>
      <xdr:rowOff>204450</xdr:rowOff>
    </xdr:to>
    <xdr:sp macro="" textlink="">
      <xdr:nvSpPr>
        <xdr:cNvPr id="25" name="AutoShape 810"/>
        <xdr:cNvSpPr>
          <a:spLocks noChangeArrowheads="1"/>
        </xdr:cNvSpPr>
      </xdr:nvSpPr>
      <xdr:spPr bwMode="auto">
        <a:xfrm rot="10800000">
          <a:off x="9308612" y="2042775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82187</xdr:colOff>
      <xdr:row>9</xdr:row>
      <xdr:rowOff>178754</xdr:rowOff>
    </xdr:from>
    <xdr:ext cx="303738" cy="121700"/>
    <xdr:sp macro="" textlink="">
      <xdr:nvSpPr>
        <xdr:cNvPr id="26" name="Text Box 51"/>
        <xdr:cNvSpPr txBox="1">
          <a:spLocks noChangeArrowheads="1"/>
        </xdr:cNvSpPr>
      </xdr:nvSpPr>
      <xdr:spPr bwMode="auto">
        <a:xfrm>
          <a:off x="9311912" y="2169479"/>
          <a:ext cx="30373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Daurah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135380</xdr:colOff>
      <xdr:row>16</xdr:row>
      <xdr:rowOff>72413</xdr:rowOff>
    </xdr:from>
    <xdr:to>
      <xdr:col>7</xdr:col>
      <xdr:colOff>336233</xdr:colOff>
      <xdr:row>16</xdr:row>
      <xdr:rowOff>224813</xdr:rowOff>
    </xdr:to>
    <xdr:sp macro="" textlink="">
      <xdr:nvSpPr>
        <xdr:cNvPr id="27" name="AutoShape 810"/>
        <xdr:cNvSpPr>
          <a:spLocks noChangeArrowheads="1"/>
        </xdr:cNvSpPr>
      </xdr:nvSpPr>
      <xdr:spPr bwMode="auto">
        <a:xfrm rot="10800000">
          <a:off x="5936105" y="4196738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20768</xdr:colOff>
      <xdr:row>16</xdr:row>
      <xdr:rowOff>87444</xdr:rowOff>
    </xdr:from>
    <xdr:ext cx="528478" cy="121700"/>
    <xdr:sp macro="" textlink="">
      <xdr:nvSpPr>
        <xdr:cNvPr id="28" name="Text Box 51"/>
        <xdr:cNvSpPr txBox="1">
          <a:spLocks noChangeArrowheads="1"/>
        </xdr:cNvSpPr>
      </xdr:nvSpPr>
      <xdr:spPr bwMode="auto">
        <a:xfrm>
          <a:off x="5440493" y="4211769"/>
          <a:ext cx="52847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Pelaksanaan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28750</xdr:colOff>
      <xdr:row>16</xdr:row>
      <xdr:rowOff>75118</xdr:rowOff>
    </xdr:from>
    <xdr:to>
      <xdr:col>9</xdr:col>
      <xdr:colOff>374135</xdr:colOff>
      <xdr:row>16</xdr:row>
      <xdr:rowOff>184548</xdr:rowOff>
    </xdr:to>
    <xdr:sp macro="" textlink="">
      <xdr:nvSpPr>
        <xdr:cNvPr id="29" name="Freeform 23"/>
        <xdr:cNvSpPr>
          <a:spLocks/>
        </xdr:cNvSpPr>
      </xdr:nvSpPr>
      <xdr:spPr bwMode="auto">
        <a:xfrm>
          <a:off x="6210475" y="4199443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212243</xdr:colOff>
      <xdr:row>16</xdr:row>
      <xdr:rowOff>175024</xdr:rowOff>
    </xdr:from>
    <xdr:ext cx="348622" cy="121700"/>
    <xdr:sp macro="" textlink="">
      <xdr:nvSpPr>
        <xdr:cNvPr id="30" name="Text Box 13"/>
        <xdr:cNvSpPr txBox="1">
          <a:spLocks noChangeArrowheads="1"/>
        </xdr:cNvSpPr>
      </xdr:nvSpPr>
      <xdr:spPr bwMode="auto">
        <a:xfrm>
          <a:off x="6393968" y="429934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34636</xdr:colOff>
      <xdr:row>17</xdr:row>
      <xdr:rowOff>30450</xdr:rowOff>
    </xdr:from>
    <xdr:to>
      <xdr:col>11</xdr:col>
      <xdr:colOff>362311</xdr:colOff>
      <xdr:row>17</xdr:row>
      <xdr:rowOff>139880</xdr:rowOff>
    </xdr:to>
    <xdr:sp macro="" textlink="">
      <xdr:nvSpPr>
        <xdr:cNvPr id="31" name="Freeform 23"/>
        <xdr:cNvSpPr>
          <a:spLocks/>
        </xdr:cNvSpPr>
      </xdr:nvSpPr>
      <xdr:spPr bwMode="auto">
        <a:xfrm>
          <a:off x="6597361" y="4459575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275514</xdr:colOff>
      <xdr:row>17</xdr:row>
      <xdr:rowOff>130356</xdr:rowOff>
    </xdr:from>
    <xdr:ext cx="538289" cy="121700"/>
    <xdr:sp macro="" textlink="">
      <xdr:nvSpPr>
        <xdr:cNvPr id="32" name="Text Box 13"/>
        <xdr:cNvSpPr txBox="1">
          <a:spLocks noChangeArrowheads="1"/>
        </xdr:cNvSpPr>
      </xdr:nvSpPr>
      <xdr:spPr bwMode="auto">
        <a:xfrm>
          <a:off x="6838239" y="4559481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24809</xdr:colOff>
      <xdr:row>17</xdr:row>
      <xdr:rowOff>25195</xdr:rowOff>
    </xdr:from>
    <xdr:to>
      <xdr:col>13</xdr:col>
      <xdr:colOff>370194</xdr:colOff>
      <xdr:row>17</xdr:row>
      <xdr:rowOff>134625</xdr:rowOff>
    </xdr:to>
    <xdr:sp macro="" textlink="">
      <xdr:nvSpPr>
        <xdr:cNvPr id="33" name="Freeform 23"/>
        <xdr:cNvSpPr>
          <a:spLocks/>
        </xdr:cNvSpPr>
      </xdr:nvSpPr>
      <xdr:spPr bwMode="auto">
        <a:xfrm>
          <a:off x="7730534" y="445432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279067</xdr:colOff>
      <xdr:row>17</xdr:row>
      <xdr:rowOff>129430</xdr:rowOff>
    </xdr:from>
    <xdr:ext cx="183768" cy="121700"/>
    <xdr:sp macro="" textlink="">
      <xdr:nvSpPr>
        <xdr:cNvPr id="34" name="Text Box 13"/>
        <xdr:cNvSpPr txBox="1">
          <a:spLocks noChangeArrowheads="1"/>
        </xdr:cNvSpPr>
      </xdr:nvSpPr>
      <xdr:spPr bwMode="auto">
        <a:xfrm>
          <a:off x="7984792" y="4558555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13138</xdr:colOff>
      <xdr:row>17</xdr:row>
      <xdr:rowOff>26276</xdr:rowOff>
    </xdr:from>
    <xdr:to>
      <xdr:col>15</xdr:col>
      <xdr:colOff>358523</xdr:colOff>
      <xdr:row>17</xdr:row>
      <xdr:rowOff>135706</xdr:rowOff>
    </xdr:to>
    <xdr:sp macro="" textlink="">
      <xdr:nvSpPr>
        <xdr:cNvPr id="35" name="Freeform 23"/>
        <xdr:cNvSpPr>
          <a:spLocks/>
        </xdr:cNvSpPr>
      </xdr:nvSpPr>
      <xdr:spPr bwMode="auto">
        <a:xfrm>
          <a:off x="8480863" y="445540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267396</xdr:colOff>
      <xdr:row>17</xdr:row>
      <xdr:rowOff>130511</xdr:rowOff>
    </xdr:from>
    <xdr:ext cx="258661" cy="121700"/>
    <xdr:sp macro="" textlink="">
      <xdr:nvSpPr>
        <xdr:cNvPr id="36" name="Text Box 13"/>
        <xdr:cNvSpPr txBox="1">
          <a:spLocks noChangeArrowheads="1"/>
        </xdr:cNvSpPr>
      </xdr:nvSpPr>
      <xdr:spPr bwMode="auto">
        <a:xfrm>
          <a:off x="8735121" y="4559636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21021</xdr:colOff>
      <xdr:row>17</xdr:row>
      <xdr:rowOff>27590</xdr:rowOff>
    </xdr:from>
    <xdr:to>
      <xdr:col>17</xdr:col>
      <xdr:colOff>366406</xdr:colOff>
      <xdr:row>17</xdr:row>
      <xdr:rowOff>137020</xdr:rowOff>
    </xdr:to>
    <xdr:sp macro="" textlink="">
      <xdr:nvSpPr>
        <xdr:cNvPr id="37" name="Freeform 23"/>
        <xdr:cNvSpPr>
          <a:spLocks/>
        </xdr:cNvSpPr>
      </xdr:nvSpPr>
      <xdr:spPr bwMode="auto">
        <a:xfrm>
          <a:off x="9250746" y="445671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124193</xdr:colOff>
      <xdr:row>17</xdr:row>
      <xdr:rowOff>131825</xdr:rowOff>
    </xdr:from>
    <xdr:ext cx="543162" cy="121700"/>
    <xdr:sp macro="" textlink="">
      <xdr:nvSpPr>
        <xdr:cNvPr id="38" name="Text Box 13"/>
        <xdr:cNvSpPr txBox="1">
          <a:spLocks noChangeArrowheads="1"/>
        </xdr:cNvSpPr>
      </xdr:nvSpPr>
      <xdr:spPr bwMode="auto">
        <a:xfrm>
          <a:off x="9353918" y="4560950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2474</xdr:colOff>
      <xdr:row>18</xdr:row>
      <xdr:rowOff>42273</xdr:rowOff>
    </xdr:from>
    <xdr:to>
      <xdr:col>7</xdr:col>
      <xdr:colOff>347859</xdr:colOff>
      <xdr:row>18</xdr:row>
      <xdr:rowOff>151703</xdr:rowOff>
    </xdr:to>
    <xdr:sp macro="" textlink="">
      <xdr:nvSpPr>
        <xdr:cNvPr id="39" name="Freeform 23"/>
        <xdr:cNvSpPr>
          <a:spLocks/>
        </xdr:cNvSpPr>
      </xdr:nvSpPr>
      <xdr:spPr bwMode="auto">
        <a:xfrm>
          <a:off x="5422199" y="4776198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185967</xdr:colOff>
      <xdr:row>18</xdr:row>
      <xdr:rowOff>142179</xdr:rowOff>
    </xdr:from>
    <xdr:ext cx="348622" cy="121700"/>
    <xdr:sp macro="" textlink="">
      <xdr:nvSpPr>
        <xdr:cNvPr id="40" name="Text Box 13"/>
        <xdr:cNvSpPr txBox="1">
          <a:spLocks noChangeArrowheads="1"/>
        </xdr:cNvSpPr>
      </xdr:nvSpPr>
      <xdr:spPr bwMode="auto">
        <a:xfrm>
          <a:off x="5605692" y="4876104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22181</xdr:colOff>
      <xdr:row>18</xdr:row>
      <xdr:rowOff>35704</xdr:rowOff>
    </xdr:from>
    <xdr:to>
      <xdr:col>10</xdr:col>
      <xdr:colOff>360734</xdr:colOff>
      <xdr:row>18</xdr:row>
      <xdr:rowOff>145134</xdr:rowOff>
    </xdr:to>
    <xdr:sp macro="" textlink="">
      <xdr:nvSpPr>
        <xdr:cNvPr id="41" name="Freeform 23"/>
        <xdr:cNvSpPr>
          <a:spLocks/>
        </xdr:cNvSpPr>
      </xdr:nvSpPr>
      <xdr:spPr bwMode="auto">
        <a:xfrm>
          <a:off x="6203906" y="4769629"/>
          <a:ext cx="1100553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206653</xdr:colOff>
      <xdr:row>18</xdr:row>
      <xdr:rowOff>155316</xdr:rowOff>
    </xdr:from>
    <xdr:ext cx="707886" cy="121700"/>
    <xdr:sp macro="" textlink="">
      <xdr:nvSpPr>
        <xdr:cNvPr id="42" name="Text Box 13"/>
        <xdr:cNvSpPr txBox="1">
          <a:spLocks noChangeArrowheads="1"/>
        </xdr:cNvSpPr>
      </xdr:nvSpPr>
      <xdr:spPr bwMode="auto">
        <a:xfrm>
          <a:off x="6388378" y="4889241"/>
          <a:ext cx="707886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Program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11</xdr:col>
      <xdr:colOff>30066</xdr:colOff>
      <xdr:row>18</xdr:row>
      <xdr:rowOff>37018</xdr:rowOff>
    </xdr:from>
    <xdr:to>
      <xdr:col>12</xdr:col>
      <xdr:colOff>375451</xdr:colOff>
      <xdr:row>18</xdr:row>
      <xdr:rowOff>146448</xdr:rowOff>
    </xdr:to>
    <xdr:sp macro="" textlink="">
      <xdr:nvSpPr>
        <xdr:cNvPr id="43" name="Freeform 23"/>
        <xdr:cNvSpPr>
          <a:spLocks/>
        </xdr:cNvSpPr>
      </xdr:nvSpPr>
      <xdr:spPr bwMode="auto">
        <a:xfrm>
          <a:off x="7354791" y="4770943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11</xdr:col>
      <xdr:colOff>154439</xdr:colOff>
      <xdr:row>18</xdr:row>
      <xdr:rowOff>156630</xdr:rowOff>
    </xdr:from>
    <xdr:ext cx="413575" cy="121700"/>
    <xdr:sp macro="" textlink="">
      <xdr:nvSpPr>
        <xdr:cNvPr id="44" name="Text Box 13"/>
        <xdr:cNvSpPr txBox="1">
          <a:spLocks noChangeArrowheads="1"/>
        </xdr:cNvSpPr>
      </xdr:nvSpPr>
      <xdr:spPr bwMode="auto">
        <a:xfrm>
          <a:off x="7479164" y="4890555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13</xdr:col>
      <xdr:colOff>26234</xdr:colOff>
      <xdr:row>18</xdr:row>
      <xdr:rowOff>38975</xdr:rowOff>
    </xdr:from>
    <xdr:to>
      <xdr:col>15</xdr:col>
      <xdr:colOff>364787</xdr:colOff>
      <xdr:row>18</xdr:row>
      <xdr:rowOff>148405</xdr:rowOff>
    </xdr:to>
    <xdr:sp macro="" textlink="">
      <xdr:nvSpPr>
        <xdr:cNvPr id="45" name="Freeform 23"/>
        <xdr:cNvSpPr>
          <a:spLocks/>
        </xdr:cNvSpPr>
      </xdr:nvSpPr>
      <xdr:spPr bwMode="auto">
        <a:xfrm>
          <a:off x="8112959" y="4772900"/>
          <a:ext cx="1100553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13</xdr:col>
      <xdr:colOff>36421</xdr:colOff>
      <xdr:row>18</xdr:row>
      <xdr:rowOff>158587</xdr:rowOff>
    </xdr:from>
    <xdr:ext cx="1077090" cy="121700"/>
    <xdr:sp macro="" textlink="">
      <xdr:nvSpPr>
        <xdr:cNvPr id="46" name="Text Box 13"/>
        <xdr:cNvSpPr txBox="1">
          <a:spLocks noChangeArrowheads="1"/>
        </xdr:cNvSpPr>
      </xdr:nvSpPr>
      <xdr:spPr bwMode="auto">
        <a:xfrm>
          <a:off x="8123146" y="4892512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34119</xdr:colOff>
      <xdr:row>18</xdr:row>
      <xdr:rowOff>40289</xdr:rowOff>
    </xdr:from>
    <xdr:to>
      <xdr:col>17</xdr:col>
      <xdr:colOff>379504</xdr:colOff>
      <xdr:row>18</xdr:row>
      <xdr:rowOff>149719</xdr:rowOff>
    </xdr:to>
    <xdr:sp macro="" textlink="">
      <xdr:nvSpPr>
        <xdr:cNvPr id="47" name="Freeform 23"/>
        <xdr:cNvSpPr>
          <a:spLocks/>
        </xdr:cNvSpPr>
      </xdr:nvSpPr>
      <xdr:spPr bwMode="auto">
        <a:xfrm>
          <a:off x="9263844" y="4774214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186863</xdr:colOff>
      <xdr:row>18</xdr:row>
      <xdr:rowOff>159901</xdr:rowOff>
    </xdr:from>
    <xdr:ext cx="348622" cy="121700"/>
    <xdr:sp macro="" textlink="">
      <xdr:nvSpPr>
        <xdr:cNvPr id="48" name="Text Box 13"/>
        <xdr:cNvSpPr txBox="1">
          <a:spLocks noChangeArrowheads="1"/>
        </xdr:cNvSpPr>
      </xdr:nvSpPr>
      <xdr:spPr bwMode="auto">
        <a:xfrm>
          <a:off x="9416588" y="4893826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20267</xdr:colOff>
      <xdr:row>19</xdr:row>
      <xdr:rowOff>36123</xdr:rowOff>
    </xdr:from>
    <xdr:to>
      <xdr:col>8</xdr:col>
      <xdr:colOff>364213</xdr:colOff>
      <xdr:row>19</xdr:row>
      <xdr:rowOff>145553</xdr:rowOff>
    </xdr:to>
    <xdr:sp macro="" textlink="">
      <xdr:nvSpPr>
        <xdr:cNvPr id="49" name="Freeform 23"/>
        <xdr:cNvSpPr>
          <a:spLocks/>
        </xdr:cNvSpPr>
      </xdr:nvSpPr>
      <xdr:spPr bwMode="auto">
        <a:xfrm>
          <a:off x="5439992" y="5074848"/>
          <a:ext cx="1105946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205032</xdr:colOff>
      <xdr:row>19</xdr:row>
      <xdr:rowOff>161801</xdr:rowOff>
    </xdr:from>
    <xdr:ext cx="553228" cy="121700"/>
    <xdr:sp macro="" textlink="">
      <xdr:nvSpPr>
        <xdr:cNvPr id="50" name="Text Box 13"/>
        <xdr:cNvSpPr txBox="1">
          <a:spLocks noChangeArrowheads="1"/>
        </xdr:cNvSpPr>
      </xdr:nvSpPr>
      <xdr:spPr bwMode="auto">
        <a:xfrm>
          <a:off x="5624757" y="5200526"/>
          <a:ext cx="55322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SOP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30503</xdr:colOff>
      <xdr:row>19</xdr:row>
      <xdr:rowOff>152912</xdr:rowOff>
    </xdr:from>
    <xdr:ext cx="1077090" cy="121700"/>
    <xdr:sp macro="" textlink="">
      <xdr:nvSpPr>
        <xdr:cNvPr id="51" name="Text Box 13"/>
        <xdr:cNvSpPr txBox="1">
          <a:spLocks noChangeArrowheads="1"/>
        </xdr:cNvSpPr>
      </xdr:nvSpPr>
      <xdr:spPr bwMode="auto">
        <a:xfrm>
          <a:off x="7355228" y="519163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24391</xdr:colOff>
      <xdr:row>19</xdr:row>
      <xdr:rowOff>25322</xdr:rowOff>
    </xdr:from>
    <xdr:to>
      <xdr:col>17</xdr:col>
      <xdr:colOff>369776</xdr:colOff>
      <xdr:row>19</xdr:row>
      <xdr:rowOff>134752</xdr:rowOff>
    </xdr:to>
    <xdr:sp macro="" textlink="">
      <xdr:nvSpPr>
        <xdr:cNvPr id="52" name="Freeform 23"/>
        <xdr:cNvSpPr>
          <a:spLocks/>
        </xdr:cNvSpPr>
      </xdr:nvSpPr>
      <xdr:spPr bwMode="auto">
        <a:xfrm>
          <a:off x="9254116" y="5064047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177135</xdr:colOff>
      <xdr:row>19</xdr:row>
      <xdr:rowOff>144934</xdr:rowOff>
    </xdr:from>
    <xdr:ext cx="348622" cy="121700"/>
    <xdr:sp macro="" textlink="">
      <xdr:nvSpPr>
        <xdr:cNvPr id="53" name="Text Box 13"/>
        <xdr:cNvSpPr txBox="1">
          <a:spLocks noChangeArrowheads="1"/>
        </xdr:cNvSpPr>
      </xdr:nvSpPr>
      <xdr:spPr bwMode="auto">
        <a:xfrm>
          <a:off x="9406860" y="518365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18236</xdr:colOff>
      <xdr:row>19</xdr:row>
      <xdr:rowOff>39682</xdr:rowOff>
    </xdr:from>
    <xdr:to>
      <xdr:col>15</xdr:col>
      <xdr:colOff>361950</xdr:colOff>
      <xdr:row>19</xdr:row>
      <xdr:rowOff>143236</xdr:rowOff>
    </xdr:to>
    <xdr:sp macro="" textlink="">
      <xdr:nvSpPr>
        <xdr:cNvPr id="54" name="Freeform 23"/>
        <xdr:cNvSpPr>
          <a:spLocks/>
        </xdr:cNvSpPr>
      </xdr:nvSpPr>
      <xdr:spPr bwMode="auto">
        <a:xfrm>
          <a:off x="6580961" y="5078407"/>
          <a:ext cx="2629714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142051</xdr:colOff>
      <xdr:row>20</xdr:row>
      <xdr:rowOff>68747</xdr:rowOff>
    </xdr:from>
    <xdr:to>
      <xdr:col>7</xdr:col>
      <xdr:colOff>332551</xdr:colOff>
      <xdr:row>20</xdr:row>
      <xdr:rowOff>221147</xdr:rowOff>
    </xdr:to>
    <xdr:sp macro="" textlink="">
      <xdr:nvSpPr>
        <xdr:cNvPr id="55" name="AutoShape 760"/>
        <xdr:cNvSpPr>
          <a:spLocks noChangeArrowheads="1"/>
        </xdr:cNvSpPr>
      </xdr:nvSpPr>
      <xdr:spPr bwMode="auto">
        <a:xfrm rot="10800000">
          <a:off x="5942776" y="5412272"/>
          <a:ext cx="190500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136258</xdr:colOff>
      <xdr:row>20</xdr:row>
      <xdr:rowOff>74546</xdr:rowOff>
    </xdr:from>
    <xdr:to>
      <xdr:col>9</xdr:col>
      <xdr:colOff>327586</xdr:colOff>
      <xdr:row>20</xdr:row>
      <xdr:rowOff>226946</xdr:rowOff>
    </xdr:to>
    <xdr:sp macro="" textlink="">
      <xdr:nvSpPr>
        <xdr:cNvPr id="56" name="AutoShape 761"/>
        <xdr:cNvSpPr>
          <a:spLocks noChangeArrowheads="1"/>
        </xdr:cNvSpPr>
      </xdr:nvSpPr>
      <xdr:spPr bwMode="auto">
        <a:xfrm rot="10800000">
          <a:off x="6698983" y="5418071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175182</xdr:colOff>
      <xdr:row>20</xdr:row>
      <xdr:rowOff>74546</xdr:rowOff>
    </xdr:from>
    <xdr:to>
      <xdr:col>15</xdr:col>
      <xdr:colOff>376035</xdr:colOff>
      <xdr:row>20</xdr:row>
      <xdr:rowOff>226946</xdr:rowOff>
    </xdr:to>
    <xdr:sp macro="" textlink="">
      <xdr:nvSpPr>
        <xdr:cNvPr id="57" name="AutoShape 762"/>
        <xdr:cNvSpPr>
          <a:spLocks noChangeArrowheads="1"/>
        </xdr:cNvSpPr>
      </xdr:nvSpPr>
      <xdr:spPr bwMode="auto">
        <a:xfrm rot="10800000">
          <a:off x="9023907" y="5418071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169386</xdr:colOff>
      <xdr:row>20</xdr:row>
      <xdr:rowOff>74546</xdr:rowOff>
    </xdr:from>
    <xdr:to>
      <xdr:col>17</xdr:col>
      <xdr:colOff>360714</xdr:colOff>
      <xdr:row>20</xdr:row>
      <xdr:rowOff>226946</xdr:rowOff>
    </xdr:to>
    <xdr:sp macro="" textlink="">
      <xdr:nvSpPr>
        <xdr:cNvPr id="58" name="AutoShape 763"/>
        <xdr:cNvSpPr>
          <a:spLocks noChangeArrowheads="1"/>
        </xdr:cNvSpPr>
      </xdr:nvSpPr>
      <xdr:spPr bwMode="auto">
        <a:xfrm rot="10800000">
          <a:off x="9780111" y="5418071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147851</xdr:colOff>
      <xdr:row>20</xdr:row>
      <xdr:rowOff>75788</xdr:rowOff>
    </xdr:from>
    <xdr:to>
      <xdr:col>8</xdr:col>
      <xdr:colOff>338351</xdr:colOff>
      <xdr:row>20</xdr:row>
      <xdr:rowOff>228188</xdr:rowOff>
    </xdr:to>
    <xdr:sp macro="" textlink="">
      <xdr:nvSpPr>
        <xdr:cNvPr id="59" name="AutoShape 781"/>
        <xdr:cNvSpPr>
          <a:spLocks noChangeArrowheads="1"/>
        </xdr:cNvSpPr>
      </xdr:nvSpPr>
      <xdr:spPr bwMode="auto">
        <a:xfrm rot="10800000">
          <a:off x="6329576" y="5419313"/>
          <a:ext cx="190500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183465</xdr:colOff>
      <xdr:row>20</xdr:row>
      <xdr:rowOff>84071</xdr:rowOff>
    </xdr:from>
    <xdr:to>
      <xdr:col>14</xdr:col>
      <xdr:colOff>374793</xdr:colOff>
      <xdr:row>20</xdr:row>
      <xdr:rowOff>236471</xdr:rowOff>
    </xdr:to>
    <xdr:sp macro="" textlink="">
      <xdr:nvSpPr>
        <xdr:cNvPr id="60" name="AutoShape 782"/>
        <xdr:cNvSpPr>
          <a:spLocks noChangeArrowheads="1"/>
        </xdr:cNvSpPr>
      </xdr:nvSpPr>
      <xdr:spPr bwMode="auto">
        <a:xfrm rot="10800000">
          <a:off x="8651190" y="5427596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168142</xdr:colOff>
      <xdr:row>20</xdr:row>
      <xdr:rowOff>74546</xdr:rowOff>
    </xdr:from>
    <xdr:to>
      <xdr:col>16</xdr:col>
      <xdr:colOff>359471</xdr:colOff>
      <xdr:row>20</xdr:row>
      <xdr:rowOff>226946</xdr:rowOff>
    </xdr:to>
    <xdr:sp macro="" textlink="">
      <xdr:nvSpPr>
        <xdr:cNvPr id="61" name="AutoShape 783"/>
        <xdr:cNvSpPr>
          <a:spLocks noChangeArrowheads="1"/>
        </xdr:cNvSpPr>
      </xdr:nvSpPr>
      <xdr:spPr bwMode="auto">
        <a:xfrm rot="10800000">
          <a:off x="9397867" y="5418071"/>
          <a:ext cx="191329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175187</xdr:colOff>
      <xdr:row>20</xdr:row>
      <xdr:rowOff>74546</xdr:rowOff>
    </xdr:from>
    <xdr:to>
      <xdr:col>11</xdr:col>
      <xdr:colOff>376040</xdr:colOff>
      <xdr:row>20</xdr:row>
      <xdr:rowOff>226946</xdr:rowOff>
    </xdr:to>
    <xdr:sp macro="" textlink="">
      <xdr:nvSpPr>
        <xdr:cNvPr id="62" name="AutoShape 809"/>
        <xdr:cNvSpPr>
          <a:spLocks noChangeArrowheads="1"/>
        </xdr:cNvSpPr>
      </xdr:nvSpPr>
      <xdr:spPr bwMode="auto">
        <a:xfrm rot="10800000">
          <a:off x="7499912" y="5418071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169387</xdr:colOff>
      <xdr:row>20</xdr:row>
      <xdr:rowOff>74546</xdr:rowOff>
    </xdr:from>
    <xdr:to>
      <xdr:col>13</xdr:col>
      <xdr:colOff>360715</xdr:colOff>
      <xdr:row>20</xdr:row>
      <xdr:rowOff>226946</xdr:rowOff>
    </xdr:to>
    <xdr:sp macro="" textlink="">
      <xdr:nvSpPr>
        <xdr:cNvPr id="63" name="AutoShape 810"/>
        <xdr:cNvSpPr>
          <a:spLocks noChangeArrowheads="1"/>
        </xdr:cNvSpPr>
      </xdr:nvSpPr>
      <xdr:spPr bwMode="auto">
        <a:xfrm rot="10800000">
          <a:off x="8256112" y="5418071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158621</xdr:colOff>
      <xdr:row>20</xdr:row>
      <xdr:rowOff>84071</xdr:rowOff>
    </xdr:from>
    <xdr:to>
      <xdr:col>10</xdr:col>
      <xdr:colOff>349949</xdr:colOff>
      <xdr:row>20</xdr:row>
      <xdr:rowOff>236471</xdr:rowOff>
    </xdr:to>
    <xdr:sp macro="" textlink="">
      <xdr:nvSpPr>
        <xdr:cNvPr id="64" name="AutoShape 818"/>
        <xdr:cNvSpPr>
          <a:spLocks noChangeArrowheads="1"/>
        </xdr:cNvSpPr>
      </xdr:nvSpPr>
      <xdr:spPr bwMode="auto">
        <a:xfrm rot="10800000">
          <a:off x="7102346" y="5427596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176429</xdr:colOff>
      <xdr:row>20</xdr:row>
      <xdr:rowOff>74546</xdr:rowOff>
    </xdr:from>
    <xdr:to>
      <xdr:col>12</xdr:col>
      <xdr:colOff>367758</xdr:colOff>
      <xdr:row>20</xdr:row>
      <xdr:rowOff>226946</xdr:rowOff>
    </xdr:to>
    <xdr:sp macro="" textlink="">
      <xdr:nvSpPr>
        <xdr:cNvPr id="65" name="AutoShape 819"/>
        <xdr:cNvSpPr>
          <a:spLocks noChangeArrowheads="1"/>
        </xdr:cNvSpPr>
      </xdr:nvSpPr>
      <xdr:spPr bwMode="auto">
        <a:xfrm rot="10800000">
          <a:off x="7882154" y="5418071"/>
          <a:ext cx="191329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132523</xdr:colOff>
      <xdr:row>20</xdr:row>
      <xdr:rowOff>68747</xdr:rowOff>
    </xdr:from>
    <xdr:to>
      <xdr:col>6</xdr:col>
      <xdr:colOff>323023</xdr:colOff>
      <xdr:row>20</xdr:row>
      <xdr:rowOff>221147</xdr:rowOff>
    </xdr:to>
    <xdr:sp macro="" textlink="">
      <xdr:nvSpPr>
        <xdr:cNvPr id="66" name="AutoShape 760"/>
        <xdr:cNvSpPr>
          <a:spLocks noChangeArrowheads="1"/>
        </xdr:cNvSpPr>
      </xdr:nvSpPr>
      <xdr:spPr bwMode="auto">
        <a:xfrm rot="10800000">
          <a:off x="5552248" y="5412272"/>
          <a:ext cx="190500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27211</xdr:colOff>
      <xdr:row>21</xdr:row>
      <xdr:rowOff>30164</xdr:rowOff>
    </xdr:from>
    <xdr:to>
      <xdr:col>7</xdr:col>
      <xdr:colOff>99061</xdr:colOff>
      <xdr:row>21</xdr:row>
      <xdr:rowOff>139594</xdr:rowOff>
    </xdr:to>
    <xdr:sp macro="" textlink="">
      <xdr:nvSpPr>
        <xdr:cNvPr id="67" name="Freeform 23"/>
        <xdr:cNvSpPr>
          <a:spLocks/>
        </xdr:cNvSpPr>
      </xdr:nvSpPr>
      <xdr:spPr bwMode="auto">
        <a:xfrm>
          <a:off x="5446936" y="5678489"/>
          <a:ext cx="452850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49366</xdr:colOff>
      <xdr:row>21</xdr:row>
      <xdr:rowOff>149776</xdr:rowOff>
    </xdr:from>
    <xdr:ext cx="413575" cy="121700"/>
    <xdr:sp macro="" textlink="">
      <xdr:nvSpPr>
        <xdr:cNvPr id="68" name="Text Box 13"/>
        <xdr:cNvSpPr txBox="1">
          <a:spLocks noChangeArrowheads="1"/>
        </xdr:cNvSpPr>
      </xdr:nvSpPr>
      <xdr:spPr bwMode="auto">
        <a:xfrm>
          <a:off x="5469091" y="5798101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124572</xdr:colOff>
      <xdr:row>21</xdr:row>
      <xdr:rowOff>68330</xdr:rowOff>
    </xdr:from>
    <xdr:to>
      <xdr:col>7</xdr:col>
      <xdr:colOff>325425</xdr:colOff>
      <xdr:row>21</xdr:row>
      <xdr:rowOff>220730</xdr:rowOff>
    </xdr:to>
    <xdr:sp macro="" textlink="">
      <xdr:nvSpPr>
        <xdr:cNvPr id="69" name="AutoShape 810"/>
        <xdr:cNvSpPr>
          <a:spLocks noChangeArrowheads="1"/>
        </xdr:cNvSpPr>
      </xdr:nvSpPr>
      <xdr:spPr bwMode="auto">
        <a:xfrm rot="10800000">
          <a:off x="5925297" y="5716655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357002</xdr:colOff>
      <xdr:row>21</xdr:row>
      <xdr:rowOff>15029</xdr:rowOff>
    </xdr:from>
    <xdr:ext cx="359842" cy="283732"/>
    <xdr:sp macro="" textlink="">
      <xdr:nvSpPr>
        <xdr:cNvPr id="70" name="Text Box 51"/>
        <xdr:cNvSpPr txBox="1">
          <a:spLocks noChangeArrowheads="1"/>
        </xdr:cNvSpPr>
      </xdr:nvSpPr>
      <xdr:spPr bwMode="auto">
        <a:xfrm>
          <a:off x="6157727" y="5663354"/>
          <a:ext cx="359842" cy="28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Daurah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Pengurus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BKMT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20267</xdr:colOff>
      <xdr:row>23</xdr:row>
      <xdr:rowOff>23812</xdr:rowOff>
    </xdr:from>
    <xdr:to>
      <xdr:col>8</xdr:col>
      <xdr:colOff>196453</xdr:colOff>
      <xdr:row>23</xdr:row>
      <xdr:rowOff>145553</xdr:rowOff>
    </xdr:to>
    <xdr:sp macro="" textlink="">
      <xdr:nvSpPr>
        <xdr:cNvPr id="71" name="Freeform 23"/>
        <xdr:cNvSpPr>
          <a:spLocks/>
        </xdr:cNvSpPr>
      </xdr:nvSpPr>
      <xdr:spPr bwMode="auto">
        <a:xfrm>
          <a:off x="5439992" y="6281737"/>
          <a:ext cx="938186" cy="121741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205032</xdr:colOff>
      <xdr:row>23</xdr:row>
      <xdr:rowOff>161801</xdr:rowOff>
    </xdr:from>
    <xdr:ext cx="553228" cy="121700"/>
    <xdr:sp macro="" textlink="">
      <xdr:nvSpPr>
        <xdr:cNvPr id="72" name="Text Box 13"/>
        <xdr:cNvSpPr txBox="1">
          <a:spLocks noChangeArrowheads="1"/>
        </xdr:cNvSpPr>
      </xdr:nvSpPr>
      <xdr:spPr bwMode="auto">
        <a:xfrm>
          <a:off x="5624757" y="6419726"/>
          <a:ext cx="55322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SOP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30503</xdr:colOff>
      <xdr:row>23</xdr:row>
      <xdr:rowOff>152912</xdr:rowOff>
    </xdr:from>
    <xdr:ext cx="1077090" cy="121700"/>
    <xdr:sp macro="" textlink="">
      <xdr:nvSpPr>
        <xdr:cNvPr id="73" name="Text Box 13"/>
        <xdr:cNvSpPr txBox="1">
          <a:spLocks noChangeArrowheads="1"/>
        </xdr:cNvSpPr>
      </xdr:nvSpPr>
      <xdr:spPr bwMode="auto">
        <a:xfrm>
          <a:off x="7355228" y="641083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24391</xdr:colOff>
      <xdr:row>23</xdr:row>
      <xdr:rowOff>25322</xdr:rowOff>
    </xdr:from>
    <xdr:to>
      <xdr:col>17</xdr:col>
      <xdr:colOff>369776</xdr:colOff>
      <xdr:row>23</xdr:row>
      <xdr:rowOff>134752</xdr:rowOff>
    </xdr:to>
    <xdr:sp macro="" textlink="">
      <xdr:nvSpPr>
        <xdr:cNvPr id="74" name="Freeform 23"/>
        <xdr:cNvSpPr>
          <a:spLocks/>
        </xdr:cNvSpPr>
      </xdr:nvSpPr>
      <xdr:spPr bwMode="auto">
        <a:xfrm>
          <a:off x="9254116" y="6283247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177135</xdr:colOff>
      <xdr:row>23</xdr:row>
      <xdr:rowOff>144934</xdr:rowOff>
    </xdr:from>
    <xdr:ext cx="348622" cy="121700"/>
    <xdr:sp macro="" textlink="">
      <xdr:nvSpPr>
        <xdr:cNvPr id="75" name="Text Box 13"/>
        <xdr:cNvSpPr txBox="1">
          <a:spLocks noChangeArrowheads="1"/>
        </xdr:cNvSpPr>
      </xdr:nvSpPr>
      <xdr:spPr bwMode="auto">
        <a:xfrm>
          <a:off x="9406860" y="640285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4054</xdr:colOff>
      <xdr:row>23</xdr:row>
      <xdr:rowOff>39682</xdr:rowOff>
    </xdr:from>
    <xdr:to>
      <xdr:col>15</xdr:col>
      <xdr:colOff>361950</xdr:colOff>
      <xdr:row>23</xdr:row>
      <xdr:rowOff>143236</xdr:rowOff>
    </xdr:to>
    <xdr:sp macro="" textlink="">
      <xdr:nvSpPr>
        <xdr:cNvPr id="76" name="Freeform 23"/>
        <xdr:cNvSpPr>
          <a:spLocks/>
        </xdr:cNvSpPr>
      </xdr:nvSpPr>
      <xdr:spPr bwMode="auto">
        <a:xfrm>
          <a:off x="6947779" y="6297607"/>
          <a:ext cx="2262896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34636</xdr:colOff>
      <xdr:row>22</xdr:row>
      <xdr:rowOff>30450</xdr:rowOff>
    </xdr:from>
    <xdr:to>
      <xdr:col>11</xdr:col>
      <xdr:colOff>362311</xdr:colOff>
      <xdr:row>22</xdr:row>
      <xdr:rowOff>139880</xdr:rowOff>
    </xdr:to>
    <xdr:sp macro="" textlink="">
      <xdr:nvSpPr>
        <xdr:cNvPr id="77" name="Freeform 23"/>
        <xdr:cNvSpPr>
          <a:spLocks/>
        </xdr:cNvSpPr>
      </xdr:nvSpPr>
      <xdr:spPr bwMode="auto">
        <a:xfrm>
          <a:off x="6597361" y="5983575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275514</xdr:colOff>
      <xdr:row>22</xdr:row>
      <xdr:rowOff>130356</xdr:rowOff>
    </xdr:from>
    <xdr:ext cx="538289" cy="121700"/>
    <xdr:sp macro="" textlink="">
      <xdr:nvSpPr>
        <xdr:cNvPr id="78" name="Text Box 13"/>
        <xdr:cNvSpPr txBox="1">
          <a:spLocks noChangeArrowheads="1"/>
        </xdr:cNvSpPr>
      </xdr:nvSpPr>
      <xdr:spPr bwMode="auto">
        <a:xfrm>
          <a:off x="6838239" y="6083481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24809</xdr:colOff>
      <xdr:row>22</xdr:row>
      <xdr:rowOff>25195</xdr:rowOff>
    </xdr:from>
    <xdr:to>
      <xdr:col>13</xdr:col>
      <xdr:colOff>370194</xdr:colOff>
      <xdr:row>22</xdr:row>
      <xdr:rowOff>134625</xdr:rowOff>
    </xdr:to>
    <xdr:sp macro="" textlink="">
      <xdr:nvSpPr>
        <xdr:cNvPr id="79" name="Freeform 23"/>
        <xdr:cNvSpPr>
          <a:spLocks/>
        </xdr:cNvSpPr>
      </xdr:nvSpPr>
      <xdr:spPr bwMode="auto">
        <a:xfrm>
          <a:off x="7730534" y="597832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279067</xdr:colOff>
      <xdr:row>22</xdr:row>
      <xdr:rowOff>129430</xdr:rowOff>
    </xdr:from>
    <xdr:ext cx="183768" cy="121700"/>
    <xdr:sp macro="" textlink="">
      <xdr:nvSpPr>
        <xdr:cNvPr id="80" name="Text Box 13"/>
        <xdr:cNvSpPr txBox="1">
          <a:spLocks noChangeArrowheads="1"/>
        </xdr:cNvSpPr>
      </xdr:nvSpPr>
      <xdr:spPr bwMode="auto">
        <a:xfrm>
          <a:off x="7984792" y="6082555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13138</xdr:colOff>
      <xdr:row>22</xdr:row>
      <xdr:rowOff>26276</xdr:rowOff>
    </xdr:from>
    <xdr:to>
      <xdr:col>15</xdr:col>
      <xdr:colOff>358523</xdr:colOff>
      <xdr:row>22</xdr:row>
      <xdr:rowOff>135706</xdr:rowOff>
    </xdr:to>
    <xdr:sp macro="" textlink="">
      <xdr:nvSpPr>
        <xdr:cNvPr id="81" name="Freeform 23"/>
        <xdr:cNvSpPr>
          <a:spLocks/>
        </xdr:cNvSpPr>
      </xdr:nvSpPr>
      <xdr:spPr bwMode="auto">
        <a:xfrm>
          <a:off x="8480863" y="597940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267396</xdr:colOff>
      <xdr:row>22</xdr:row>
      <xdr:rowOff>130511</xdr:rowOff>
    </xdr:from>
    <xdr:ext cx="258661" cy="121700"/>
    <xdr:sp macro="" textlink="">
      <xdr:nvSpPr>
        <xdr:cNvPr id="82" name="Text Box 13"/>
        <xdr:cNvSpPr txBox="1">
          <a:spLocks noChangeArrowheads="1"/>
        </xdr:cNvSpPr>
      </xdr:nvSpPr>
      <xdr:spPr bwMode="auto">
        <a:xfrm>
          <a:off x="8735121" y="6083636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21021</xdr:colOff>
      <xdr:row>22</xdr:row>
      <xdr:rowOff>27590</xdr:rowOff>
    </xdr:from>
    <xdr:to>
      <xdr:col>17</xdr:col>
      <xdr:colOff>366406</xdr:colOff>
      <xdr:row>22</xdr:row>
      <xdr:rowOff>137020</xdr:rowOff>
    </xdr:to>
    <xdr:sp macro="" textlink="">
      <xdr:nvSpPr>
        <xdr:cNvPr id="83" name="Freeform 23"/>
        <xdr:cNvSpPr>
          <a:spLocks/>
        </xdr:cNvSpPr>
      </xdr:nvSpPr>
      <xdr:spPr bwMode="auto">
        <a:xfrm>
          <a:off x="9250746" y="598071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124193</xdr:colOff>
      <xdr:row>22</xdr:row>
      <xdr:rowOff>131825</xdr:rowOff>
    </xdr:from>
    <xdr:ext cx="543162" cy="121700"/>
    <xdr:sp macro="" textlink="">
      <xdr:nvSpPr>
        <xdr:cNvPr id="84" name="Text Box 13"/>
        <xdr:cNvSpPr txBox="1">
          <a:spLocks noChangeArrowheads="1"/>
        </xdr:cNvSpPr>
      </xdr:nvSpPr>
      <xdr:spPr bwMode="auto">
        <a:xfrm>
          <a:off x="9353918" y="6084950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23580</xdr:colOff>
      <xdr:row>22</xdr:row>
      <xdr:rowOff>31153</xdr:rowOff>
    </xdr:from>
    <xdr:to>
      <xdr:col>8</xdr:col>
      <xdr:colOff>367526</xdr:colOff>
      <xdr:row>22</xdr:row>
      <xdr:rowOff>140583</xdr:rowOff>
    </xdr:to>
    <xdr:sp macro="" textlink="">
      <xdr:nvSpPr>
        <xdr:cNvPr id="85" name="Freeform 23"/>
        <xdr:cNvSpPr>
          <a:spLocks/>
        </xdr:cNvSpPr>
      </xdr:nvSpPr>
      <xdr:spPr bwMode="auto">
        <a:xfrm>
          <a:off x="5443305" y="5984278"/>
          <a:ext cx="1105946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26125</xdr:colOff>
      <xdr:row>22</xdr:row>
      <xdr:rowOff>156831</xdr:rowOff>
    </xdr:from>
    <xdr:ext cx="1092222" cy="121700"/>
    <xdr:sp macro="" textlink="">
      <xdr:nvSpPr>
        <xdr:cNvPr id="86" name="Text Box 13"/>
        <xdr:cNvSpPr txBox="1">
          <a:spLocks noChangeArrowheads="1"/>
        </xdr:cNvSpPr>
      </xdr:nvSpPr>
      <xdr:spPr bwMode="auto">
        <a:xfrm>
          <a:off x="5445850" y="6109956"/>
          <a:ext cx="10922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Standard Fasilitas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20267</xdr:colOff>
      <xdr:row>24</xdr:row>
      <xdr:rowOff>36123</xdr:rowOff>
    </xdr:from>
    <xdr:to>
      <xdr:col>8</xdr:col>
      <xdr:colOff>232172</xdr:colOff>
      <xdr:row>24</xdr:row>
      <xdr:rowOff>136922</xdr:rowOff>
    </xdr:to>
    <xdr:sp macro="" textlink="">
      <xdr:nvSpPr>
        <xdr:cNvPr id="87" name="Freeform 23"/>
        <xdr:cNvSpPr>
          <a:spLocks/>
        </xdr:cNvSpPr>
      </xdr:nvSpPr>
      <xdr:spPr bwMode="auto">
        <a:xfrm>
          <a:off x="5439992" y="6598848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205032</xdr:colOff>
      <xdr:row>24</xdr:row>
      <xdr:rowOff>161801</xdr:rowOff>
    </xdr:from>
    <xdr:ext cx="553228" cy="121700"/>
    <xdr:sp macro="" textlink="">
      <xdr:nvSpPr>
        <xdr:cNvPr id="88" name="Text Box 13"/>
        <xdr:cNvSpPr txBox="1">
          <a:spLocks noChangeArrowheads="1"/>
        </xdr:cNvSpPr>
      </xdr:nvSpPr>
      <xdr:spPr bwMode="auto">
        <a:xfrm>
          <a:off x="5624757" y="6724526"/>
          <a:ext cx="55322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SOP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30503</xdr:colOff>
      <xdr:row>24</xdr:row>
      <xdr:rowOff>152912</xdr:rowOff>
    </xdr:from>
    <xdr:ext cx="1077090" cy="121700"/>
    <xdr:sp macro="" textlink="">
      <xdr:nvSpPr>
        <xdr:cNvPr id="89" name="Text Box 13"/>
        <xdr:cNvSpPr txBox="1">
          <a:spLocks noChangeArrowheads="1"/>
        </xdr:cNvSpPr>
      </xdr:nvSpPr>
      <xdr:spPr bwMode="auto">
        <a:xfrm>
          <a:off x="7355228" y="671563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24391</xdr:colOff>
      <xdr:row>24</xdr:row>
      <xdr:rowOff>25322</xdr:rowOff>
    </xdr:from>
    <xdr:to>
      <xdr:col>17</xdr:col>
      <xdr:colOff>369776</xdr:colOff>
      <xdr:row>24</xdr:row>
      <xdr:rowOff>134752</xdr:rowOff>
    </xdr:to>
    <xdr:sp macro="" textlink="">
      <xdr:nvSpPr>
        <xdr:cNvPr id="90" name="Freeform 23"/>
        <xdr:cNvSpPr>
          <a:spLocks/>
        </xdr:cNvSpPr>
      </xdr:nvSpPr>
      <xdr:spPr bwMode="auto">
        <a:xfrm>
          <a:off x="9254116" y="6588047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177135</xdr:colOff>
      <xdr:row>24</xdr:row>
      <xdr:rowOff>144934</xdr:rowOff>
    </xdr:from>
    <xdr:ext cx="348622" cy="121700"/>
    <xdr:sp macro="" textlink="">
      <xdr:nvSpPr>
        <xdr:cNvPr id="91" name="Text Box 13"/>
        <xdr:cNvSpPr txBox="1">
          <a:spLocks noChangeArrowheads="1"/>
        </xdr:cNvSpPr>
      </xdr:nvSpPr>
      <xdr:spPr bwMode="auto">
        <a:xfrm>
          <a:off x="9406860" y="670765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18236</xdr:colOff>
      <xdr:row>24</xdr:row>
      <xdr:rowOff>39682</xdr:rowOff>
    </xdr:from>
    <xdr:to>
      <xdr:col>15</xdr:col>
      <xdr:colOff>361950</xdr:colOff>
      <xdr:row>24</xdr:row>
      <xdr:rowOff>143236</xdr:rowOff>
    </xdr:to>
    <xdr:sp macro="" textlink="">
      <xdr:nvSpPr>
        <xdr:cNvPr id="92" name="Freeform 23"/>
        <xdr:cNvSpPr>
          <a:spLocks/>
        </xdr:cNvSpPr>
      </xdr:nvSpPr>
      <xdr:spPr bwMode="auto">
        <a:xfrm>
          <a:off x="6580961" y="6602407"/>
          <a:ext cx="2629714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51200</xdr:colOff>
      <xdr:row>27</xdr:row>
      <xdr:rowOff>30450</xdr:rowOff>
    </xdr:from>
    <xdr:to>
      <xdr:col>9</xdr:col>
      <xdr:colOff>378875</xdr:colOff>
      <xdr:row>27</xdr:row>
      <xdr:rowOff>139880</xdr:rowOff>
    </xdr:to>
    <xdr:sp macro="" textlink="">
      <xdr:nvSpPr>
        <xdr:cNvPr id="93" name="Freeform 23"/>
        <xdr:cNvSpPr>
          <a:spLocks/>
        </xdr:cNvSpPr>
      </xdr:nvSpPr>
      <xdr:spPr bwMode="auto">
        <a:xfrm>
          <a:off x="5851925" y="7507575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292078</xdr:colOff>
      <xdr:row>27</xdr:row>
      <xdr:rowOff>130356</xdr:rowOff>
    </xdr:from>
    <xdr:ext cx="538289" cy="121700"/>
    <xdr:sp macro="" textlink="">
      <xdr:nvSpPr>
        <xdr:cNvPr id="94" name="Text Box 13"/>
        <xdr:cNvSpPr txBox="1">
          <a:spLocks noChangeArrowheads="1"/>
        </xdr:cNvSpPr>
      </xdr:nvSpPr>
      <xdr:spPr bwMode="auto">
        <a:xfrm>
          <a:off x="6092803" y="7607481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47067</xdr:colOff>
      <xdr:row>27</xdr:row>
      <xdr:rowOff>152912</xdr:rowOff>
    </xdr:from>
    <xdr:ext cx="1077090" cy="121700"/>
    <xdr:sp macro="" textlink="">
      <xdr:nvSpPr>
        <xdr:cNvPr id="95" name="Text Box 13"/>
        <xdr:cNvSpPr txBox="1">
          <a:spLocks noChangeArrowheads="1"/>
        </xdr:cNvSpPr>
      </xdr:nvSpPr>
      <xdr:spPr bwMode="auto">
        <a:xfrm>
          <a:off x="7752792" y="763003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34800</xdr:colOff>
      <xdr:row>27</xdr:row>
      <xdr:rowOff>39682</xdr:rowOff>
    </xdr:from>
    <xdr:to>
      <xdr:col>16</xdr:col>
      <xdr:colOff>378514</xdr:colOff>
      <xdr:row>27</xdr:row>
      <xdr:rowOff>143236</xdr:rowOff>
    </xdr:to>
    <xdr:sp macro="" textlink="">
      <xdr:nvSpPr>
        <xdr:cNvPr id="96" name="Freeform 23"/>
        <xdr:cNvSpPr>
          <a:spLocks/>
        </xdr:cNvSpPr>
      </xdr:nvSpPr>
      <xdr:spPr bwMode="auto">
        <a:xfrm>
          <a:off x="6978525" y="7516807"/>
          <a:ext cx="2629714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31713</xdr:colOff>
      <xdr:row>27</xdr:row>
      <xdr:rowOff>35418</xdr:rowOff>
    </xdr:from>
    <xdr:to>
      <xdr:col>18</xdr:col>
      <xdr:colOff>6494</xdr:colOff>
      <xdr:row>27</xdr:row>
      <xdr:rowOff>144848</xdr:rowOff>
    </xdr:to>
    <xdr:sp macro="" textlink="">
      <xdr:nvSpPr>
        <xdr:cNvPr id="97" name="Freeform 23"/>
        <xdr:cNvSpPr>
          <a:spLocks/>
        </xdr:cNvSpPr>
      </xdr:nvSpPr>
      <xdr:spPr bwMode="auto">
        <a:xfrm>
          <a:off x="9642438" y="7512543"/>
          <a:ext cx="35578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8527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10000"/>
              </a:lnTo>
              <a:cubicBezTo>
                <a:pt x="9712" y="6667"/>
                <a:pt x="8815" y="3333"/>
                <a:pt x="8527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17</xdr:col>
      <xdr:colOff>17456</xdr:colOff>
      <xdr:row>27</xdr:row>
      <xdr:rowOff>143607</xdr:rowOff>
    </xdr:from>
    <xdr:ext cx="348622" cy="121700"/>
    <xdr:sp macro="" textlink="">
      <xdr:nvSpPr>
        <xdr:cNvPr id="98" name="Text Box 13"/>
        <xdr:cNvSpPr txBox="1">
          <a:spLocks noChangeArrowheads="1"/>
        </xdr:cNvSpPr>
      </xdr:nvSpPr>
      <xdr:spPr bwMode="auto">
        <a:xfrm>
          <a:off x="9628181" y="7620732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20520</xdr:colOff>
      <xdr:row>12</xdr:row>
      <xdr:rowOff>61947</xdr:rowOff>
    </xdr:from>
    <xdr:to>
      <xdr:col>8</xdr:col>
      <xdr:colOff>376301</xdr:colOff>
      <xdr:row>12</xdr:row>
      <xdr:rowOff>171377</xdr:rowOff>
    </xdr:to>
    <xdr:sp macro="" textlink="">
      <xdr:nvSpPr>
        <xdr:cNvPr id="99" name="Freeform 23"/>
        <xdr:cNvSpPr>
          <a:spLocks/>
        </xdr:cNvSpPr>
      </xdr:nvSpPr>
      <xdr:spPr bwMode="auto">
        <a:xfrm>
          <a:off x="6202245" y="2967072"/>
          <a:ext cx="35578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8527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10000"/>
              </a:lnTo>
              <a:cubicBezTo>
                <a:pt x="9712" y="6667"/>
                <a:pt x="8815" y="3333"/>
                <a:pt x="8527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103031</xdr:colOff>
      <xdr:row>12</xdr:row>
      <xdr:rowOff>170136</xdr:rowOff>
    </xdr:from>
    <xdr:ext cx="168829" cy="121700"/>
    <xdr:sp macro="" textlink="">
      <xdr:nvSpPr>
        <xdr:cNvPr id="100" name="Text Box 13"/>
        <xdr:cNvSpPr txBox="1">
          <a:spLocks noChangeArrowheads="1"/>
        </xdr:cNvSpPr>
      </xdr:nvSpPr>
      <xdr:spPr bwMode="auto">
        <a:xfrm>
          <a:off x="6284756" y="3075261"/>
          <a:ext cx="16882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ToT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11400</xdr:colOff>
      <xdr:row>23</xdr:row>
      <xdr:rowOff>34841</xdr:rowOff>
    </xdr:from>
    <xdr:to>
      <xdr:col>9</xdr:col>
      <xdr:colOff>367181</xdr:colOff>
      <xdr:row>23</xdr:row>
      <xdr:rowOff>144271</xdr:rowOff>
    </xdr:to>
    <xdr:sp macro="" textlink="">
      <xdr:nvSpPr>
        <xdr:cNvPr id="101" name="Freeform 23"/>
        <xdr:cNvSpPr>
          <a:spLocks/>
        </xdr:cNvSpPr>
      </xdr:nvSpPr>
      <xdr:spPr bwMode="auto">
        <a:xfrm>
          <a:off x="6574125" y="6292766"/>
          <a:ext cx="35578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8527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10000"/>
              </a:lnTo>
              <a:cubicBezTo>
                <a:pt x="9712" y="6667"/>
                <a:pt x="8815" y="3333"/>
                <a:pt x="8527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93911</xdr:colOff>
      <xdr:row>23</xdr:row>
      <xdr:rowOff>143030</xdr:rowOff>
    </xdr:from>
    <xdr:ext cx="168829" cy="121700"/>
    <xdr:sp macro="" textlink="">
      <xdr:nvSpPr>
        <xdr:cNvPr id="102" name="Text Box 13"/>
        <xdr:cNvSpPr txBox="1">
          <a:spLocks noChangeArrowheads="1"/>
        </xdr:cNvSpPr>
      </xdr:nvSpPr>
      <xdr:spPr bwMode="auto">
        <a:xfrm>
          <a:off x="6656636" y="6400955"/>
          <a:ext cx="16882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ToT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11</xdr:col>
      <xdr:colOff>360385</xdr:colOff>
      <xdr:row>9</xdr:row>
      <xdr:rowOff>39975</xdr:rowOff>
    </xdr:from>
    <xdr:to>
      <xdr:col>13</xdr:col>
      <xdr:colOff>324770</xdr:colOff>
      <xdr:row>9</xdr:row>
      <xdr:rowOff>149405</xdr:rowOff>
    </xdr:to>
    <xdr:sp macro="" textlink="">
      <xdr:nvSpPr>
        <xdr:cNvPr id="103" name="Freeform 23"/>
        <xdr:cNvSpPr>
          <a:spLocks/>
        </xdr:cNvSpPr>
      </xdr:nvSpPr>
      <xdr:spPr bwMode="auto">
        <a:xfrm>
          <a:off x="7685110" y="203070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44637</xdr:colOff>
      <xdr:row>9</xdr:row>
      <xdr:rowOff>28537</xdr:rowOff>
    </xdr:from>
    <xdr:ext cx="533479" cy="224933"/>
    <xdr:sp macro="" textlink="">
      <xdr:nvSpPr>
        <xdr:cNvPr id="104" name="Text Box 13"/>
        <xdr:cNvSpPr txBox="1">
          <a:spLocks noChangeArrowheads="1"/>
        </xdr:cNvSpPr>
      </xdr:nvSpPr>
      <xdr:spPr bwMode="auto">
        <a:xfrm>
          <a:off x="7750362" y="2019262"/>
          <a:ext cx="533479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Penyusunan 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Jadwal 2018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27010</xdr:colOff>
      <xdr:row>9</xdr:row>
      <xdr:rowOff>49500</xdr:rowOff>
    </xdr:from>
    <xdr:to>
      <xdr:col>15</xdr:col>
      <xdr:colOff>372395</xdr:colOff>
      <xdr:row>9</xdr:row>
      <xdr:rowOff>158930</xdr:rowOff>
    </xdr:to>
    <xdr:sp macro="" textlink="">
      <xdr:nvSpPr>
        <xdr:cNvPr id="105" name="Freeform 23"/>
        <xdr:cNvSpPr>
          <a:spLocks/>
        </xdr:cNvSpPr>
      </xdr:nvSpPr>
      <xdr:spPr bwMode="auto">
        <a:xfrm>
          <a:off x="8494735" y="204022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120837</xdr:colOff>
      <xdr:row>9</xdr:row>
      <xdr:rowOff>38062</xdr:rowOff>
    </xdr:from>
    <xdr:ext cx="533479" cy="224933"/>
    <xdr:sp macro="" textlink="">
      <xdr:nvSpPr>
        <xdr:cNvPr id="106" name="Text Box 13"/>
        <xdr:cNvSpPr txBox="1">
          <a:spLocks noChangeArrowheads="1"/>
        </xdr:cNvSpPr>
      </xdr:nvSpPr>
      <xdr:spPr bwMode="auto">
        <a:xfrm>
          <a:off x="8588562" y="2028787"/>
          <a:ext cx="533479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Penyusunan 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Silabus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45027</xdr:colOff>
      <xdr:row>11</xdr:row>
      <xdr:rowOff>74671</xdr:rowOff>
    </xdr:from>
    <xdr:to>
      <xdr:col>11</xdr:col>
      <xdr:colOff>372702</xdr:colOff>
      <xdr:row>11</xdr:row>
      <xdr:rowOff>184101</xdr:rowOff>
    </xdr:to>
    <xdr:sp macro="" textlink="">
      <xdr:nvSpPr>
        <xdr:cNvPr id="107" name="Freeform 23"/>
        <xdr:cNvSpPr>
          <a:spLocks/>
        </xdr:cNvSpPr>
      </xdr:nvSpPr>
      <xdr:spPr bwMode="auto">
        <a:xfrm>
          <a:off x="6607752" y="2674996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285905</xdr:colOff>
      <xdr:row>11</xdr:row>
      <xdr:rowOff>174577</xdr:rowOff>
    </xdr:from>
    <xdr:ext cx="538289" cy="121700"/>
    <xdr:sp macro="" textlink="">
      <xdr:nvSpPr>
        <xdr:cNvPr id="108" name="Text Box 13"/>
        <xdr:cNvSpPr txBox="1">
          <a:spLocks noChangeArrowheads="1"/>
        </xdr:cNvSpPr>
      </xdr:nvSpPr>
      <xdr:spPr bwMode="auto">
        <a:xfrm>
          <a:off x="6848630" y="2774902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35200</xdr:colOff>
      <xdr:row>11</xdr:row>
      <xdr:rowOff>69416</xdr:rowOff>
    </xdr:from>
    <xdr:to>
      <xdr:col>13</xdr:col>
      <xdr:colOff>380585</xdr:colOff>
      <xdr:row>11</xdr:row>
      <xdr:rowOff>178846</xdr:rowOff>
    </xdr:to>
    <xdr:sp macro="" textlink="">
      <xdr:nvSpPr>
        <xdr:cNvPr id="109" name="Freeform 23"/>
        <xdr:cNvSpPr>
          <a:spLocks/>
        </xdr:cNvSpPr>
      </xdr:nvSpPr>
      <xdr:spPr bwMode="auto">
        <a:xfrm>
          <a:off x="7740925" y="266974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289458</xdr:colOff>
      <xdr:row>11</xdr:row>
      <xdr:rowOff>173651</xdr:rowOff>
    </xdr:from>
    <xdr:ext cx="183768" cy="121700"/>
    <xdr:sp macro="" textlink="">
      <xdr:nvSpPr>
        <xdr:cNvPr id="110" name="Text Box 13"/>
        <xdr:cNvSpPr txBox="1">
          <a:spLocks noChangeArrowheads="1"/>
        </xdr:cNvSpPr>
      </xdr:nvSpPr>
      <xdr:spPr bwMode="auto">
        <a:xfrm>
          <a:off x="7995183" y="2773976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23529</xdr:colOff>
      <xdr:row>11</xdr:row>
      <xdr:rowOff>70497</xdr:rowOff>
    </xdr:from>
    <xdr:to>
      <xdr:col>15</xdr:col>
      <xdr:colOff>368914</xdr:colOff>
      <xdr:row>11</xdr:row>
      <xdr:rowOff>179927</xdr:rowOff>
    </xdr:to>
    <xdr:sp macro="" textlink="">
      <xdr:nvSpPr>
        <xdr:cNvPr id="111" name="Freeform 23"/>
        <xdr:cNvSpPr>
          <a:spLocks/>
        </xdr:cNvSpPr>
      </xdr:nvSpPr>
      <xdr:spPr bwMode="auto">
        <a:xfrm>
          <a:off x="8491254" y="2670822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277787</xdr:colOff>
      <xdr:row>11</xdr:row>
      <xdr:rowOff>174732</xdr:rowOff>
    </xdr:from>
    <xdr:ext cx="258661" cy="121700"/>
    <xdr:sp macro="" textlink="">
      <xdr:nvSpPr>
        <xdr:cNvPr id="112" name="Text Box 13"/>
        <xdr:cNvSpPr txBox="1">
          <a:spLocks noChangeArrowheads="1"/>
        </xdr:cNvSpPr>
      </xdr:nvSpPr>
      <xdr:spPr bwMode="auto">
        <a:xfrm>
          <a:off x="8745512" y="2775057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31412</xdr:colOff>
      <xdr:row>11</xdr:row>
      <xdr:rowOff>71811</xdr:rowOff>
    </xdr:from>
    <xdr:to>
      <xdr:col>17</xdr:col>
      <xdr:colOff>376797</xdr:colOff>
      <xdr:row>11</xdr:row>
      <xdr:rowOff>181241</xdr:rowOff>
    </xdr:to>
    <xdr:sp macro="" textlink="">
      <xdr:nvSpPr>
        <xdr:cNvPr id="113" name="Freeform 23"/>
        <xdr:cNvSpPr>
          <a:spLocks/>
        </xdr:cNvSpPr>
      </xdr:nvSpPr>
      <xdr:spPr bwMode="auto">
        <a:xfrm>
          <a:off x="9261137" y="267213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134584</xdr:colOff>
      <xdr:row>11</xdr:row>
      <xdr:rowOff>176046</xdr:rowOff>
    </xdr:from>
    <xdr:ext cx="543162" cy="121700"/>
    <xdr:sp macro="" textlink="">
      <xdr:nvSpPr>
        <xdr:cNvPr id="114" name="Text Box 13"/>
        <xdr:cNvSpPr txBox="1">
          <a:spLocks noChangeArrowheads="1"/>
        </xdr:cNvSpPr>
      </xdr:nvSpPr>
      <xdr:spPr bwMode="auto">
        <a:xfrm>
          <a:off x="9364309" y="2776371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45027</xdr:colOff>
      <xdr:row>15</xdr:row>
      <xdr:rowOff>74671</xdr:rowOff>
    </xdr:from>
    <xdr:to>
      <xdr:col>10</xdr:col>
      <xdr:colOff>372702</xdr:colOff>
      <xdr:row>15</xdr:row>
      <xdr:rowOff>184101</xdr:rowOff>
    </xdr:to>
    <xdr:sp macro="" textlink="">
      <xdr:nvSpPr>
        <xdr:cNvPr id="115" name="Freeform 23"/>
        <xdr:cNvSpPr>
          <a:spLocks/>
        </xdr:cNvSpPr>
      </xdr:nvSpPr>
      <xdr:spPr bwMode="auto">
        <a:xfrm>
          <a:off x="6226752" y="3894196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285905</xdr:colOff>
      <xdr:row>15</xdr:row>
      <xdr:rowOff>174577</xdr:rowOff>
    </xdr:from>
    <xdr:ext cx="538289" cy="121700"/>
    <xdr:sp macro="" textlink="">
      <xdr:nvSpPr>
        <xdr:cNvPr id="116" name="Text Box 13"/>
        <xdr:cNvSpPr txBox="1">
          <a:spLocks noChangeArrowheads="1"/>
        </xdr:cNvSpPr>
      </xdr:nvSpPr>
      <xdr:spPr bwMode="auto">
        <a:xfrm>
          <a:off x="6467630" y="3994102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11</xdr:col>
      <xdr:colOff>35200</xdr:colOff>
      <xdr:row>15</xdr:row>
      <xdr:rowOff>69416</xdr:rowOff>
    </xdr:from>
    <xdr:to>
      <xdr:col>12</xdr:col>
      <xdr:colOff>380585</xdr:colOff>
      <xdr:row>15</xdr:row>
      <xdr:rowOff>178846</xdr:rowOff>
    </xdr:to>
    <xdr:sp macro="" textlink="">
      <xdr:nvSpPr>
        <xdr:cNvPr id="117" name="Freeform 23"/>
        <xdr:cNvSpPr>
          <a:spLocks/>
        </xdr:cNvSpPr>
      </xdr:nvSpPr>
      <xdr:spPr bwMode="auto">
        <a:xfrm>
          <a:off x="7359925" y="388894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11</xdr:col>
      <xdr:colOff>289458</xdr:colOff>
      <xdr:row>15</xdr:row>
      <xdr:rowOff>173651</xdr:rowOff>
    </xdr:from>
    <xdr:ext cx="183768" cy="121700"/>
    <xdr:sp macro="" textlink="">
      <xdr:nvSpPr>
        <xdr:cNvPr id="118" name="Text Box 13"/>
        <xdr:cNvSpPr txBox="1">
          <a:spLocks noChangeArrowheads="1"/>
        </xdr:cNvSpPr>
      </xdr:nvSpPr>
      <xdr:spPr bwMode="auto">
        <a:xfrm>
          <a:off x="7614183" y="3993176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13</xdr:col>
      <xdr:colOff>23529</xdr:colOff>
      <xdr:row>15</xdr:row>
      <xdr:rowOff>70497</xdr:rowOff>
    </xdr:from>
    <xdr:to>
      <xdr:col>14</xdr:col>
      <xdr:colOff>368914</xdr:colOff>
      <xdr:row>15</xdr:row>
      <xdr:rowOff>179927</xdr:rowOff>
    </xdr:to>
    <xdr:sp macro="" textlink="">
      <xdr:nvSpPr>
        <xdr:cNvPr id="119" name="Freeform 23"/>
        <xdr:cNvSpPr>
          <a:spLocks/>
        </xdr:cNvSpPr>
      </xdr:nvSpPr>
      <xdr:spPr bwMode="auto">
        <a:xfrm>
          <a:off x="8110254" y="3890022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13</xdr:col>
      <xdr:colOff>277787</xdr:colOff>
      <xdr:row>15</xdr:row>
      <xdr:rowOff>174732</xdr:rowOff>
    </xdr:from>
    <xdr:ext cx="258661" cy="121700"/>
    <xdr:sp macro="" textlink="">
      <xdr:nvSpPr>
        <xdr:cNvPr id="120" name="Text Box 13"/>
        <xdr:cNvSpPr txBox="1">
          <a:spLocks noChangeArrowheads="1"/>
        </xdr:cNvSpPr>
      </xdr:nvSpPr>
      <xdr:spPr bwMode="auto">
        <a:xfrm>
          <a:off x="8364512" y="3994257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15</xdr:col>
      <xdr:colOff>134584</xdr:colOff>
      <xdr:row>15</xdr:row>
      <xdr:rowOff>176046</xdr:rowOff>
    </xdr:from>
    <xdr:ext cx="543162" cy="121700"/>
    <xdr:sp macro="" textlink="">
      <xdr:nvSpPr>
        <xdr:cNvPr id="121" name="Text Box 13"/>
        <xdr:cNvSpPr txBox="1">
          <a:spLocks noChangeArrowheads="1"/>
        </xdr:cNvSpPr>
      </xdr:nvSpPr>
      <xdr:spPr bwMode="auto">
        <a:xfrm>
          <a:off x="8983309" y="3995571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15</xdr:col>
      <xdr:colOff>17956</xdr:colOff>
      <xdr:row>15</xdr:row>
      <xdr:rowOff>69157</xdr:rowOff>
    </xdr:from>
    <xdr:to>
      <xdr:col>17</xdr:col>
      <xdr:colOff>345631</xdr:colOff>
      <xdr:row>15</xdr:row>
      <xdr:rowOff>178587</xdr:rowOff>
    </xdr:to>
    <xdr:sp macro="" textlink="">
      <xdr:nvSpPr>
        <xdr:cNvPr id="122" name="Freeform 23"/>
        <xdr:cNvSpPr>
          <a:spLocks/>
        </xdr:cNvSpPr>
      </xdr:nvSpPr>
      <xdr:spPr bwMode="auto">
        <a:xfrm>
          <a:off x="8866681" y="3888682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38100</xdr:colOff>
      <xdr:row>21</xdr:row>
      <xdr:rowOff>34185</xdr:rowOff>
    </xdr:from>
    <xdr:to>
      <xdr:col>10</xdr:col>
      <xdr:colOff>109950</xdr:colOff>
      <xdr:row>21</xdr:row>
      <xdr:rowOff>143615</xdr:rowOff>
    </xdr:to>
    <xdr:sp macro="" textlink="">
      <xdr:nvSpPr>
        <xdr:cNvPr id="123" name="Freeform 23"/>
        <xdr:cNvSpPr>
          <a:spLocks/>
        </xdr:cNvSpPr>
      </xdr:nvSpPr>
      <xdr:spPr bwMode="auto">
        <a:xfrm>
          <a:off x="6600825" y="5682510"/>
          <a:ext cx="452850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60255</xdr:colOff>
      <xdr:row>21</xdr:row>
      <xdr:rowOff>153797</xdr:rowOff>
    </xdr:from>
    <xdr:ext cx="413575" cy="121700"/>
    <xdr:sp macro="" textlink="">
      <xdr:nvSpPr>
        <xdr:cNvPr id="124" name="Text Box 13"/>
        <xdr:cNvSpPr txBox="1">
          <a:spLocks noChangeArrowheads="1"/>
        </xdr:cNvSpPr>
      </xdr:nvSpPr>
      <xdr:spPr bwMode="auto">
        <a:xfrm>
          <a:off x="6622980" y="5802122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135461</xdr:colOff>
      <xdr:row>21</xdr:row>
      <xdr:rowOff>72351</xdr:rowOff>
    </xdr:from>
    <xdr:to>
      <xdr:col>10</xdr:col>
      <xdr:colOff>336314</xdr:colOff>
      <xdr:row>21</xdr:row>
      <xdr:rowOff>224751</xdr:rowOff>
    </xdr:to>
    <xdr:sp macro="" textlink="">
      <xdr:nvSpPr>
        <xdr:cNvPr id="125" name="AutoShape 810"/>
        <xdr:cNvSpPr>
          <a:spLocks noChangeArrowheads="1"/>
        </xdr:cNvSpPr>
      </xdr:nvSpPr>
      <xdr:spPr bwMode="auto">
        <a:xfrm rot="10800000">
          <a:off x="7079186" y="5720676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5941</xdr:colOff>
      <xdr:row>21</xdr:row>
      <xdr:rowOff>0</xdr:rowOff>
    </xdr:from>
    <xdr:ext cx="359842" cy="283732"/>
    <xdr:sp macro="" textlink="">
      <xdr:nvSpPr>
        <xdr:cNvPr id="126" name="Text Box 51"/>
        <xdr:cNvSpPr txBox="1">
          <a:spLocks noChangeArrowheads="1"/>
        </xdr:cNvSpPr>
      </xdr:nvSpPr>
      <xdr:spPr bwMode="auto">
        <a:xfrm>
          <a:off x="7330666" y="5648325"/>
          <a:ext cx="359842" cy="28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Daurah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Pengurus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DKM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25977</xdr:colOff>
      <xdr:row>10</xdr:row>
      <xdr:rowOff>27046</xdr:rowOff>
    </xdr:from>
    <xdr:to>
      <xdr:col>9</xdr:col>
      <xdr:colOff>353652</xdr:colOff>
      <xdr:row>10</xdr:row>
      <xdr:rowOff>136476</xdr:rowOff>
    </xdr:to>
    <xdr:sp macro="" textlink="">
      <xdr:nvSpPr>
        <xdr:cNvPr id="127" name="Freeform 23"/>
        <xdr:cNvSpPr>
          <a:spLocks/>
        </xdr:cNvSpPr>
      </xdr:nvSpPr>
      <xdr:spPr bwMode="auto">
        <a:xfrm>
          <a:off x="5826702" y="2322571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266855</xdr:colOff>
      <xdr:row>10</xdr:row>
      <xdr:rowOff>126952</xdr:rowOff>
    </xdr:from>
    <xdr:ext cx="538289" cy="121700"/>
    <xdr:sp macro="" textlink="">
      <xdr:nvSpPr>
        <xdr:cNvPr id="128" name="Text Box 13"/>
        <xdr:cNvSpPr txBox="1">
          <a:spLocks noChangeArrowheads="1"/>
        </xdr:cNvSpPr>
      </xdr:nvSpPr>
      <xdr:spPr bwMode="auto">
        <a:xfrm>
          <a:off x="6067580" y="2422477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35200</xdr:colOff>
      <xdr:row>10</xdr:row>
      <xdr:rowOff>31316</xdr:rowOff>
    </xdr:from>
    <xdr:to>
      <xdr:col>13</xdr:col>
      <xdr:colOff>380585</xdr:colOff>
      <xdr:row>10</xdr:row>
      <xdr:rowOff>140746</xdr:rowOff>
    </xdr:to>
    <xdr:sp macro="" textlink="">
      <xdr:nvSpPr>
        <xdr:cNvPr id="129" name="Freeform 23"/>
        <xdr:cNvSpPr>
          <a:spLocks/>
        </xdr:cNvSpPr>
      </xdr:nvSpPr>
      <xdr:spPr bwMode="auto">
        <a:xfrm>
          <a:off x="7740925" y="232684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13233</xdr:colOff>
      <xdr:row>10</xdr:row>
      <xdr:rowOff>135551</xdr:rowOff>
    </xdr:from>
    <xdr:ext cx="780535" cy="121700"/>
    <xdr:sp macro="" textlink="">
      <xdr:nvSpPr>
        <xdr:cNvPr id="130" name="Text Box 13"/>
        <xdr:cNvSpPr txBox="1">
          <a:spLocks noChangeArrowheads="1"/>
        </xdr:cNvSpPr>
      </xdr:nvSpPr>
      <xdr:spPr bwMode="auto">
        <a:xfrm>
          <a:off x="7718958" y="2431076"/>
          <a:ext cx="78053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Laporan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31412</xdr:colOff>
      <xdr:row>10</xdr:row>
      <xdr:rowOff>24186</xdr:rowOff>
    </xdr:from>
    <xdr:to>
      <xdr:col>11</xdr:col>
      <xdr:colOff>376797</xdr:colOff>
      <xdr:row>10</xdr:row>
      <xdr:rowOff>133616</xdr:rowOff>
    </xdr:to>
    <xdr:sp macro="" textlink="">
      <xdr:nvSpPr>
        <xdr:cNvPr id="131" name="Freeform 23"/>
        <xdr:cNvSpPr>
          <a:spLocks/>
        </xdr:cNvSpPr>
      </xdr:nvSpPr>
      <xdr:spPr bwMode="auto">
        <a:xfrm>
          <a:off x="6975137" y="231971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10</xdr:col>
      <xdr:colOff>134584</xdr:colOff>
      <xdr:row>10</xdr:row>
      <xdr:rowOff>128421</xdr:rowOff>
    </xdr:from>
    <xdr:ext cx="543162" cy="121700"/>
    <xdr:sp macro="" textlink="">
      <xdr:nvSpPr>
        <xdr:cNvPr id="132" name="Text Box 13"/>
        <xdr:cNvSpPr txBox="1">
          <a:spLocks noChangeArrowheads="1"/>
        </xdr:cNvSpPr>
      </xdr:nvSpPr>
      <xdr:spPr bwMode="auto">
        <a:xfrm>
          <a:off x="7078309" y="2423946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179515</xdr:colOff>
      <xdr:row>23</xdr:row>
      <xdr:rowOff>56872</xdr:rowOff>
    </xdr:from>
    <xdr:to>
      <xdr:col>8</xdr:col>
      <xdr:colOff>380368</xdr:colOff>
      <xdr:row>23</xdr:row>
      <xdr:rowOff>209272</xdr:rowOff>
    </xdr:to>
    <xdr:sp macro="" textlink="">
      <xdr:nvSpPr>
        <xdr:cNvPr id="133" name="AutoShape 810"/>
        <xdr:cNvSpPr>
          <a:spLocks noChangeArrowheads="1"/>
        </xdr:cNvSpPr>
      </xdr:nvSpPr>
      <xdr:spPr bwMode="auto">
        <a:xfrm rot="10800000">
          <a:off x="6361240" y="6314797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145245</xdr:colOff>
      <xdr:row>23</xdr:row>
      <xdr:rowOff>204788</xdr:rowOff>
    </xdr:from>
    <xdr:ext cx="261418" cy="106889"/>
    <xdr:sp macro="" textlink="">
      <xdr:nvSpPr>
        <xdr:cNvPr id="134" name="Text Box 51"/>
        <xdr:cNvSpPr txBox="1">
          <a:spLocks noChangeArrowheads="1"/>
        </xdr:cNvSpPr>
      </xdr:nvSpPr>
      <xdr:spPr bwMode="auto">
        <a:xfrm>
          <a:off x="6326970" y="6462713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200947</xdr:colOff>
      <xdr:row>24</xdr:row>
      <xdr:rowOff>36632</xdr:rowOff>
    </xdr:from>
    <xdr:to>
      <xdr:col>9</xdr:col>
      <xdr:colOff>20800</xdr:colOff>
      <xdr:row>24</xdr:row>
      <xdr:rowOff>189032</xdr:rowOff>
    </xdr:to>
    <xdr:sp macro="" textlink="">
      <xdr:nvSpPr>
        <xdr:cNvPr id="135" name="AutoShape 810"/>
        <xdr:cNvSpPr>
          <a:spLocks noChangeArrowheads="1"/>
        </xdr:cNvSpPr>
      </xdr:nvSpPr>
      <xdr:spPr bwMode="auto">
        <a:xfrm rot="10800000">
          <a:off x="6382672" y="6599357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166677</xdr:colOff>
      <xdr:row>24</xdr:row>
      <xdr:rowOff>184548</xdr:rowOff>
    </xdr:from>
    <xdr:ext cx="261418" cy="106889"/>
    <xdr:sp macro="" textlink="">
      <xdr:nvSpPr>
        <xdr:cNvPr id="136" name="Text Box 51"/>
        <xdr:cNvSpPr txBox="1">
          <a:spLocks noChangeArrowheads="1"/>
        </xdr:cNvSpPr>
      </xdr:nvSpPr>
      <xdr:spPr bwMode="auto">
        <a:xfrm>
          <a:off x="6348402" y="6747273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6508</xdr:colOff>
      <xdr:row>25</xdr:row>
      <xdr:rowOff>39746</xdr:rowOff>
    </xdr:from>
    <xdr:to>
      <xdr:col>8</xdr:col>
      <xdr:colOff>218413</xdr:colOff>
      <xdr:row>25</xdr:row>
      <xdr:rowOff>140545</xdr:rowOff>
    </xdr:to>
    <xdr:sp macro="" textlink="">
      <xdr:nvSpPr>
        <xdr:cNvPr id="137" name="Freeform 23"/>
        <xdr:cNvSpPr>
          <a:spLocks/>
        </xdr:cNvSpPr>
      </xdr:nvSpPr>
      <xdr:spPr bwMode="auto">
        <a:xfrm>
          <a:off x="5426233" y="6907271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96025</xdr:colOff>
      <xdr:row>25</xdr:row>
      <xdr:rowOff>159471</xdr:rowOff>
    </xdr:from>
    <xdr:ext cx="700385" cy="121700"/>
    <xdr:sp macro="" textlink="">
      <xdr:nvSpPr>
        <xdr:cNvPr id="138" name="Text Box 13"/>
        <xdr:cNvSpPr txBox="1">
          <a:spLocks noChangeArrowheads="1"/>
        </xdr:cNvSpPr>
      </xdr:nvSpPr>
      <xdr:spPr bwMode="auto">
        <a:xfrm>
          <a:off x="5515750" y="7026996"/>
          <a:ext cx="70038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16744</xdr:colOff>
      <xdr:row>25</xdr:row>
      <xdr:rowOff>156535</xdr:rowOff>
    </xdr:from>
    <xdr:ext cx="1064715" cy="121700"/>
    <xdr:sp macro="" textlink="">
      <xdr:nvSpPr>
        <xdr:cNvPr id="139" name="Text Box 13"/>
        <xdr:cNvSpPr txBox="1">
          <a:spLocks noChangeArrowheads="1"/>
        </xdr:cNvSpPr>
      </xdr:nvSpPr>
      <xdr:spPr bwMode="auto">
        <a:xfrm>
          <a:off x="7341469" y="7024060"/>
          <a:ext cx="106471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+ Monitoring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187188</xdr:colOff>
      <xdr:row>25</xdr:row>
      <xdr:rowOff>40255</xdr:rowOff>
    </xdr:from>
    <xdr:to>
      <xdr:col>9</xdr:col>
      <xdr:colOff>7041</xdr:colOff>
      <xdr:row>25</xdr:row>
      <xdr:rowOff>192655</xdr:rowOff>
    </xdr:to>
    <xdr:sp macro="" textlink="">
      <xdr:nvSpPr>
        <xdr:cNvPr id="140" name="AutoShape 810"/>
        <xdr:cNvSpPr>
          <a:spLocks noChangeArrowheads="1"/>
        </xdr:cNvSpPr>
      </xdr:nvSpPr>
      <xdr:spPr bwMode="auto">
        <a:xfrm rot="10800000">
          <a:off x="6368913" y="6907780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152918</xdr:colOff>
      <xdr:row>25</xdr:row>
      <xdr:rowOff>188171</xdr:rowOff>
    </xdr:from>
    <xdr:ext cx="261418" cy="106889"/>
    <xdr:sp macro="" textlink="">
      <xdr:nvSpPr>
        <xdr:cNvPr id="141" name="Text Box 51"/>
        <xdr:cNvSpPr txBox="1">
          <a:spLocks noChangeArrowheads="1"/>
        </xdr:cNvSpPr>
      </xdr:nvSpPr>
      <xdr:spPr bwMode="auto">
        <a:xfrm>
          <a:off x="6334643" y="7055696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7189</xdr:colOff>
      <xdr:row>25</xdr:row>
      <xdr:rowOff>46727</xdr:rowOff>
    </xdr:from>
    <xdr:to>
      <xdr:col>17</xdr:col>
      <xdr:colOff>370217</xdr:colOff>
      <xdr:row>25</xdr:row>
      <xdr:rowOff>150963</xdr:rowOff>
    </xdr:to>
    <xdr:sp macro="" textlink="">
      <xdr:nvSpPr>
        <xdr:cNvPr id="142" name="Freeform 141"/>
        <xdr:cNvSpPr/>
      </xdr:nvSpPr>
      <xdr:spPr>
        <a:xfrm>
          <a:off x="6569914" y="6914252"/>
          <a:ext cx="3411028" cy="104236"/>
        </a:xfrm>
        <a:custGeom>
          <a:avLst/>
          <a:gdLst>
            <a:gd name="connsiteX0" fmla="*/ 0 w 3411028"/>
            <a:gd name="connsiteY0" fmla="*/ 104236 h 104236"/>
            <a:gd name="connsiteX1" fmla="*/ 3411028 w 3411028"/>
            <a:gd name="connsiteY1" fmla="*/ 104236 h 104236"/>
            <a:gd name="connsiteX2" fmla="*/ 3306792 w 3411028"/>
            <a:gd name="connsiteY2" fmla="*/ 0 h 104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11028" h="104236">
              <a:moveTo>
                <a:pt x="0" y="104236"/>
              </a:moveTo>
              <a:lnTo>
                <a:pt x="3411028" y="104236"/>
              </a:lnTo>
              <a:lnTo>
                <a:pt x="3306792" y="0"/>
              </a:lnTo>
            </a:path>
          </a:pathLst>
        </a:cu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211905</xdr:colOff>
      <xdr:row>13</xdr:row>
      <xdr:rowOff>100799</xdr:rowOff>
    </xdr:to>
    <xdr:sp macro="" textlink="">
      <xdr:nvSpPr>
        <xdr:cNvPr id="143" name="Freeform 23"/>
        <xdr:cNvSpPr>
          <a:spLocks/>
        </xdr:cNvSpPr>
      </xdr:nvSpPr>
      <xdr:spPr bwMode="auto">
        <a:xfrm>
          <a:off x="5419725" y="3209925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89517</xdr:colOff>
      <xdr:row>13</xdr:row>
      <xdr:rowOff>119725</xdr:rowOff>
    </xdr:from>
    <xdr:ext cx="700385" cy="121700"/>
    <xdr:sp macro="" textlink="">
      <xdr:nvSpPr>
        <xdr:cNvPr id="144" name="Text Box 13"/>
        <xdr:cNvSpPr txBox="1">
          <a:spLocks noChangeArrowheads="1"/>
        </xdr:cNvSpPr>
      </xdr:nvSpPr>
      <xdr:spPr bwMode="auto">
        <a:xfrm>
          <a:off x="5509242" y="3329650"/>
          <a:ext cx="70038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10236</xdr:colOff>
      <xdr:row>13</xdr:row>
      <xdr:rowOff>116789</xdr:rowOff>
    </xdr:from>
    <xdr:ext cx="1064715" cy="121700"/>
    <xdr:sp macro="" textlink="">
      <xdr:nvSpPr>
        <xdr:cNvPr id="145" name="Text Box 13"/>
        <xdr:cNvSpPr txBox="1">
          <a:spLocks noChangeArrowheads="1"/>
        </xdr:cNvSpPr>
      </xdr:nvSpPr>
      <xdr:spPr bwMode="auto">
        <a:xfrm>
          <a:off x="7334961" y="3326714"/>
          <a:ext cx="106471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+ Monitoring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180680</xdr:colOff>
      <xdr:row>13</xdr:row>
      <xdr:rowOff>509</xdr:rowOff>
    </xdr:from>
    <xdr:to>
      <xdr:col>9</xdr:col>
      <xdr:colOff>533</xdr:colOff>
      <xdr:row>13</xdr:row>
      <xdr:rowOff>152909</xdr:rowOff>
    </xdr:to>
    <xdr:sp macro="" textlink="">
      <xdr:nvSpPr>
        <xdr:cNvPr id="146" name="AutoShape 810"/>
        <xdr:cNvSpPr>
          <a:spLocks noChangeArrowheads="1"/>
        </xdr:cNvSpPr>
      </xdr:nvSpPr>
      <xdr:spPr bwMode="auto">
        <a:xfrm rot="10800000">
          <a:off x="6362405" y="3210434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681</xdr:colOff>
      <xdr:row>13</xdr:row>
      <xdr:rowOff>6981</xdr:rowOff>
    </xdr:from>
    <xdr:to>
      <xdr:col>17</xdr:col>
      <xdr:colOff>363709</xdr:colOff>
      <xdr:row>13</xdr:row>
      <xdr:rowOff>111217</xdr:rowOff>
    </xdr:to>
    <xdr:sp macro="" textlink="">
      <xdr:nvSpPr>
        <xdr:cNvPr id="147" name="Freeform 146"/>
        <xdr:cNvSpPr/>
      </xdr:nvSpPr>
      <xdr:spPr>
        <a:xfrm>
          <a:off x="6563406" y="3216906"/>
          <a:ext cx="3411028" cy="104236"/>
        </a:xfrm>
        <a:custGeom>
          <a:avLst/>
          <a:gdLst>
            <a:gd name="connsiteX0" fmla="*/ 0 w 3411028"/>
            <a:gd name="connsiteY0" fmla="*/ 104236 h 104236"/>
            <a:gd name="connsiteX1" fmla="*/ 3411028 w 3411028"/>
            <a:gd name="connsiteY1" fmla="*/ 104236 h 104236"/>
            <a:gd name="connsiteX2" fmla="*/ 3306792 w 3411028"/>
            <a:gd name="connsiteY2" fmla="*/ 0 h 104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11028" h="104236">
              <a:moveTo>
                <a:pt x="0" y="104236"/>
              </a:moveTo>
              <a:lnTo>
                <a:pt x="3411028" y="104236"/>
              </a:lnTo>
              <a:lnTo>
                <a:pt x="3306792" y="0"/>
              </a:lnTo>
            </a:path>
          </a:pathLst>
        </a:cu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oneCellAnchor>
    <xdr:from>
      <xdr:col>8</xdr:col>
      <xdr:colOff>174349</xdr:colOff>
      <xdr:row>13</xdr:row>
      <xdr:rowOff>151262</xdr:rowOff>
    </xdr:from>
    <xdr:ext cx="261418" cy="106889"/>
    <xdr:sp macro="" textlink="">
      <xdr:nvSpPr>
        <xdr:cNvPr id="148" name="Text Box 51"/>
        <xdr:cNvSpPr txBox="1">
          <a:spLocks noChangeArrowheads="1"/>
        </xdr:cNvSpPr>
      </xdr:nvSpPr>
      <xdr:spPr bwMode="auto">
        <a:xfrm>
          <a:off x="6356074" y="3361187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0</xdr:colOff>
      <xdr:row>14</xdr:row>
      <xdr:rowOff>45720</xdr:rowOff>
    </xdr:from>
    <xdr:to>
      <xdr:col>10</xdr:col>
      <xdr:colOff>149170</xdr:colOff>
      <xdr:row>14</xdr:row>
      <xdr:rowOff>155150</xdr:rowOff>
    </xdr:to>
    <xdr:sp macro="" textlink="">
      <xdr:nvSpPr>
        <xdr:cNvPr id="149" name="Freeform 23"/>
        <xdr:cNvSpPr>
          <a:spLocks/>
        </xdr:cNvSpPr>
      </xdr:nvSpPr>
      <xdr:spPr bwMode="auto">
        <a:xfrm>
          <a:off x="6562725" y="3560445"/>
          <a:ext cx="530170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44428</xdr:colOff>
      <xdr:row>14</xdr:row>
      <xdr:rowOff>157056</xdr:rowOff>
    </xdr:from>
    <xdr:ext cx="413575" cy="121700"/>
    <xdr:sp macro="" textlink="">
      <xdr:nvSpPr>
        <xdr:cNvPr id="150" name="Text Box 13"/>
        <xdr:cNvSpPr txBox="1">
          <a:spLocks noChangeArrowheads="1"/>
        </xdr:cNvSpPr>
      </xdr:nvSpPr>
      <xdr:spPr bwMode="auto">
        <a:xfrm>
          <a:off x="6607153" y="3671781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166582</xdr:colOff>
      <xdr:row>14</xdr:row>
      <xdr:rowOff>78654</xdr:rowOff>
    </xdr:from>
    <xdr:to>
      <xdr:col>10</xdr:col>
      <xdr:colOff>367435</xdr:colOff>
      <xdr:row>14</xdr:row>
      <xdr:rowOff>231054</xdr:rowOff>
    </xdr:to>
    <xdr:sp macro="" textlink="">
      <xdr:nvSpPr>
        <xdr:cNvPr id="151" name="AutoShape 810"/>
        <xdr:cNvSpPr>
          <a:spLocks noChangeArrowheads="1"/>
        </xdr:cNvSpPr>
      </xdr:nvSpPr>
      <xdr:spPr bwMode="auto">
        <a:xfrm rot="10800000">
          <a:off x="7110307" y="3593379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8089</xdr:colOff>
      <xdr:row>14</xdr:row>
      <xdr:rowOff>37323</xdr:rowOff>
    </xdr:from>
    <xdr:ext cx="298672" cy="224933"/>
    <xdr:sp macro="" textlink="">
      <xdr:nvSpPr>
        <xdr:cNvPr id="152" name="Text Box 51"/>
        <xdr:cNvSpPr txBox="1">
          <a:spLocks noChangeArrowheads="1"/>
        </xdr:cNvSpPr>
      </xdr:nvSpPr>
      <xdr:spPr bwMode="auto">
        <a:xfrm>
          <a:off x="7332814" y="3552048"/>
          <a:ext cx="298672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Seleksi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Haji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180044</xdr:colOff>
      <xdr:row>26</xdr:row>
      <xdr:rowOff>60496</xdr:rowOff>
    </xdr:from>
    <xdr:to>
      <xdr:col>8</xdr:col>
      <xdr:colOff>380897</xdr:colOff>
      <xdr:row>26</xdr:row>
      <xdr:rowOff>212896</xdr:rowOff>
    </xdr:to>
    <xdr:sp macro="" textlink="">
      <xdr:nvSpPr>
        <xdr:cNvPr id="153" name="AutoShape 810"/>
        <xdr:cNvSpPr>
          <a:spLocks noChangeArrowheads="1"/>
        </xdr:cNvSpPr>
      </xdr:nvSpPr>
      <xdr:spPr bwMode="auto">
        <a:xfrm rot="10800000">
          <a:off x="6361769" y="7232821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145774</xdr:colOff>
      <xdr:row>26</xdr:row>
      <xdr:rowOff>208412</xdr:rowOff>
    </xdr:from>
    <xdr:ext cx="261418" cy="106889"/>
    <xdr:sp macro="" textlink="">
      <xdr:nvSpPr>
        <xdr:cNvPr id="154" name="Text Box 51"/>
        <xdr:cNvSpPr txBox="1">
          <a:spLocks noChangeArrowheads="1"/>
        </xdr:cNvSpPr>
      </xdr:nvSpPr>
      <xdr:spPr bwMode="auto">
        <a:xfrm>
          <a:off x="6327499" y="7380737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5</xdr:col>
      <xdr:colOff>637539</xdr:colOff>
      <xdr:row>26</xdr:row>
      <xdr:rowOff>59987</xdr:rowOff>
    </xdr:from>
    <xdr:to>
      <xdr:col>8</xdr:col>
      <xdr:colOff>211269</xdr:colOff>
      <xdr:row>26</xdr:row>
      <xdr:rowOff>160786</xdr:rowOff>
    </xdr:to>
    <xdr:sp macro="" textlink="">
      <xdr:nvSpPr>
        <xdr:cNvPr id="155" name="Freeform 23"/>
        <xdr:cNvSpPr>
          <a:spLocks/>
        </xdr:cNvSpPr>
      </xdr:nvSpPr>
      <xdr:spPr bwMode="auto">
        <a:xfrm>
          <a:off x="5380989" y="7232312"/>
          <a:ext cx="10120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88881</xdr:colOff>
      <xdr:row>26</xdr:row>
      <xdr:rowOff>179712</xdr:rowOff>
    </xdr:from>
    <xdr:ext cx="700385" cy="121700"/>
    <xdr:sp macro="" textlink="">
      <xdr:nvSpPr>
        <xdr:cNvPr id="156" name="Text Box 13"/>
        <xdr:cNvSpPr txBox="1">
          <a:spLocks noChangeArrowheads="1"/>
        </xdr:cNvSpPr>
      </xdr:nvSpPr>
      <xdr:spPr bwMode="auto">
        <a:xfrm>
          <a:off x="5508606" y="7352037"/>
          <a:ext cx="70038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22495</xdr:colOff>
      <xdr:row>26</xdr:row>
      <xdr:rowOff>153120</xdr:rowOff>
    </xdr:from>
    <xdr:ext cx="1064715" cy="121700"/>
    <xdr:sp macro="" textlink="">
      <xdr:nvSpPr>
        <xdr:cNvPr id="157" name="Text Box 13"/>
        <xdr:cNvSpPr txBox="1">
          <a:spLocks noChangeArrowheads="1"/>
        </xdr:cNvSpPr>
      </xdr:nvSpPr>
      <xdr:spPr bwMode="auto">
        <a:xfrm>
          <a:off x="7347220" y="7325445"/>
          <a:ext cx="106471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+ Monitoring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12940</xdr:colOff>
      <xdr:row>26</xdr:row>
      <xdr:rowOff>43312</xdr:rowOff>
    </xdr:from>
    <xdr:to>
      <xdr:col>17</xdr:col>
      <xdr:colOff>375968</xdr:colOff>
      <xdr:row>26</xdr:row>
      <xdr:rowOff>147548</xdr:rowOff>
    </xdr:to>
    <xdr:sp macro="" textlink="">
      <xdr:nvSpPr>
        <xdr:cNvPr id="158" name="Freeform 157"/>
        <xdr:cNvSpPr/>
      </xdr:nvSpPr>
      <xdr:spPr>
        <a:xfrm>
          <a:off x="6575665" y="7215637"/>
          <a:ext cx="3411028" cy="104236"/>
        </a:xfrm>
        <a:custGeom>
          <a:avLst/>
          <a:gdLst>
            <a:gd name="connsiteX0" fmla="*/ 0 w 3411028"/>
            <a:gd name="connsiteY0" fmla="*/ 104236 h 104236"/>
            <a:gd name="connsiteX1" fmla="*/ 3411028 w 3411028"/>
            <a:gd name="connsiteY1" fmla="*/ 104236 h 104236"/>
            <a:gd name="connsiteX2" fmla="*/ 3306792 w 3411028"/>
            <a:gd name="connsiteY2" fmla="*/ 0 h 104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11028" h="104236">
              <a:moveTo>
                <a:pt x="0" y="104236"/>
              </a:moveTo>
              <a:lnTo>
                <a:pt x="3411028" y="104236"/>
              </a:lnTo>
              <a:lnTo>
                <a:pt x="3306792" y="0"/>
              </a:lnTo>
            </a:path>
          </a:pathLst>
        </a:cu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 editAs="oneCell">
    <xdr:from>
      <xdr:col>1</xdr:col>
      <xdr:colOff>29158</xdr:colOff>
      <xdr:row>0</xdr:row>
      <xdr:rowOff>145790</xdr:rowOff>
    </xdr:from>
    <xdr:to>
      <xdr:col>2</xdr:col>
      <xdr:colOff>59228</xdr:colOff>
      <xdr:row>2</xdr:row>
      <xdr:rowOff>49763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53083" y="145790"/>
          <a:ext cx="1696945" cy="284973"/>
        </a:xfrm>
        <a:prstGeom prst="rect">
          <a:avLst/>
        </a:prstGeom>
      </xdr:spPr>
    </xdr:pic>
    <xdr:clientData/>
  </xdr:twoCellAnchor>
  <xdr:oneCellAnchor>
    <xdr:from>
      <xdr:col>1</xdr:col>
      <xdr:colOff>1127647</xdr:colOff>
      <xdr:row>4</xdr:row>
      <xdr:rowOff>19829</xdr:rowOff>
    </xdr:from>
    <xdr:ext cx="2770951" cy="254557"/>
    <xdr:sp macro="" textlink="">
      <xdr:nvSpPr>
        <xdr:cNvPr id="160" name="TextBox 159"/>
        <xdr:cNvSpPr txBox="1"/>
      </xdr:nvSpPr>
      <xdr:spPr>
        <a:xfrm>
          <a:off x="2203972" y="781829"/>
          <a:ext cx="27709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100">
              <a:latin typeface="Arial" panose="020B0604020202020204" pitchFamily="34" charset="0"/>
              <a:cs typeface="Arial" panose="020B0604020202020204" pitchFamily="34" charset="0"/>
            </a:rPr>
            <a:t>BADAN KOORDINASI MASJID</a:t>
          </a:r>
          <a:r>
            <a:rPr lang="id-ID" sz="1100" baseline="0">
              <a:latin typeface="Arial" panose="020B0604020202020204" pitchFamily="34" charset="0"/>
              <a:cs typeface="Arial" panose="020B0604020202020204" pitchFamily="34" charset="0"/>
            </a:rPr>
            <a:t> TOYOTA</a:t>
          </a:r>
          <a:endParaRPr lang="id-ID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9719</xdr:colOff>
      <xdr:row>0</xdr:row>
      <xdr:rowOff>68034</xdr:rowOff>
    </xdr:from>
    <xdr:to>
      <xdr:col>0</xdr:col>
      <xdr:colOff>855305</xdr:colOff>
      <xdr:row>5</xdr:row>
      <xdr:rowOff>79240</xdr:rowOff>
    </xdr:to>
    <xdr:pic>
      <xdr:nvPicPr>
        <xdr:cNvPr id="2" name="Picture 2" descr="bkmt 0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9" y="68034"/>
          <a:ext cx="84558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21577</xdr:colOff>
      <xdr:row>2</xdr:row>
      <xdr:rowOff>79099</xdr:rowOff>
    </xdr:from>
    <xdr:to>
      <xdr:col>6</xdr:col>
      <xdr:colOff>287694</xdr:colOff>
      <xdr:row>5</xdr:row>
      <xdr:rowOff>17199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945502" y="402949"/>
          <a:ext cx="4304717" cy="4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id-ID" sz="24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2017 </a:t>
          </a:r>
          <a:r>
            <a:rPr lang="en-US" sz="24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BKMT</a:t>
          </a:r>
          <a:r>
            <a:rPr lang="id-ID" sz="24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ACTION PLAN</a:t>
          </a:r>
          <a:endParaRPr lang="en-US" sz="24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6673</xdr:colOff>
      <xdr:row>8</xdr:row>
      <xdr:rowOff>54632</xdr:rowOff>
    </xdr:from>
    <xdr:to>
      <xdr:col>11</xdr:col>
      <xdr:colOff>302776</xdr:colOff>
      <xdr:row>8</xdr:row>
      <xdr:rowOff>216557</xdr:rowOff>
    </xdr:to>
    <xdr:sp macro="" textlink="">
      <xdr:nvSpPr>
        <xdr:cNvPr id="4" name="AutoShape 49"/>
        <xdr:cNvSpPr>
          <a:spLocks noChangeArrowheads="1"/>
        </xdr:cNvSpPr>
      </xdr:nvSpPr>
      <xdr:spPr bwMode="auto">
        <a:xfrm flipV="1">
          <a:off x="6874198" y="1759607"/>
          <a:ext cx="296103" cy="161925"/>
        </a:xfrm>
        <a:custGeom>
          <a:avLst/>
          <a:gdLst>
            <a:gd name="T0" fmla="*/ 2147483646 w 21600"/>
            <a:gd name="T1" fmla="*/ 2147483646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0 h 21600"/>
            <a:gd name="T8" fmla="*/ 0 60000 65536"/>
            <a:gd name="T9" fmla="*/ 0 60000 65536"/>
            <a:gd name="T10" fmla="*/ 0 60000 65536"/>
            <a:gd name="T11" fmla="*/ 0 60000 65536"/>
            <a:gd name="T12" fmla="*/ 3300 w 21600"/>
            <a:gd name="T13" fmla="*/ 3300 h 21600"/>
            <a:gd name="T14" fmla="*/ 18300 w 21600"/>
            <a:gd name="T15" fmla="*/ 183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3000" y="21600"/>
              </a:lnTo>
              <a:lnTo>
                <a:pt x="18600" y="21600"/>
              </a:lnTo>
              <a:lnTo>
                <a:pt x="21600" y="0"/>
              </a:lnTo>
              <a:lnTo>
                <a:pt x="0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69158</xdr:colOff>
      <xdr:row>8</xdr:row>
      <xdr:rowOff>52951</xdr:rowOff>
    </xdr:from>
    <xdr:to>
      <xdr:col>10</xdr:col>
      <xdr:colOff>365261</xdr:colOff>
      <xdr:row>8</xdr:row>
      <xdr:rowOff>214876</xdr:rowOff>
    </xdr:to>
    <xdr:sp macro="" textlink="">
      <xdr:nvSpPr>
        <xdr:cNvPr id="5" name="AutoShape 50"/>
        <xdr:cNvSpPr>
          <a:spLocks noChangeArrowheads="1"/>
        </xdr:cNvSpPr>
      </xdr:nvSpPr>
      <xdr:spPr bwMode="auto">
        <a:xfrm flipV="1">
          <a:off x="6555683" y="1757926"/>
          <a:ext cx="296103" cy="161925"/>
        </a:xfrm>
        <a:custGeom>
          <a:avLst/>
          <a:gdLst>
            <a:gd name="T0" fmla="*/ 2147483646 w 21600"/>
            <a:gd name="T1" fmla="*/ 2147483646 h 21600"/>
            <a:gd name="T2" fmla="*/ 2147483646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0 h 21600"/>
            <a:gd name="T8" fmla="*/ 0 60000 65536"/>
            <a:gd name="T9" fmla="*/ 0 60000 65536"/>
            <a:gd name="T10" fmla="*/ 0 60000 65536"/>
            <a:gd name="T11" fmla="*/ 0 60000 65536"/>
            <a:gd name="T12" fmla="*/ 3300 w 21600"/>
            <a:gd name="T13" fmla="*/ 3300 h 21600"/>
            <a:gd name="T14" fmla="*/ 18300 w 21600"/>
            <a:gd name="T15" fmla="*/ 183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3000" y="21600"/>
              </a:lnTo>
              <a:lnTo>
                <a:pt x="18600" y="21600"/>
              </a:lnTo>
              <a:lnTo>
                <a:pt x="21600" y="0"/>
              </a:lnTo>
              <a:lnTo>
                <a:pt x="0" y="0"/>
              </a:lnTo>
              <a:close/>
            </a:path>
          </a:pathLst>
        </a:cu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320145</xdr:colOff>
      <xdr:row>8</xdr:row>
      <xdr:rowOff>62476</xdr:rowOff>
    </xdr:from>
    <xdr:ext cx="448521" cy="121700"/>
    <xdr:sp macro="" textlink="">
      <xdr:nvSpPr>
        <xdr:cNvPr id="6" name="Text Box 51"/>
        <xdr:cNvSpPr txBox="1">
          <a:spLocks noChangeArrowheads="1"/>
        </xdr:cNvSpPr>
      </xdr:nvSpPr>
      <xdr:spPr bwMode="auto">
        <a:xfrm>
          <a:off x="7187670" y="1767451"/>
          <a:ext cx="44852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Ramadhan</a:t>
          </a:r>
        </a:p>
      </xdr:txBody>
    </xdr:sp>
    <xdr:clientData/>
  </xdr:oneCellAnchor>
  <xdr:oneCellAnchor>
    <xdr:from>
      <xdr:col>8</xdr:col>
      <xdr:colOff>201704</xdr:colOff>
      <xdr:row>8</xdr:row>
      <xdr:rowOff>100576</xdr:rowOff>
    </xdr:from>
    <xdr:ext cx="613181" cy="121700"/>
    <xdr:sp macro="" textlink="">
      <xdr:nvSpPr>
        <xdr:cNvPr id="7" name="Text Box 52"/>
        <xdr:cNvSpPr txBox="1">
          <a:spLocks noChangeArrowheads="1"/>
        </xdr:cNvSpPr>
      </xdr:nvSpPr>
      <xdr:spPr bwMode="auto">
        <a:xfrm>
          <a:off x="5926229" y="1805551"/>
          <a:ext cx="61318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Pra Ramadhan</a:t>
          </a:r>
        </a:p>
      </xdr:txBody>
    </xdr:sp>
    <xdr:clientData/>
  </xdr:oneCellAnchor>
  <xdr:twoCellAnchor>
    <xdr:from>
      <xdr:col>13</xdr:col>
      <xdr:colOff>45577</xdr:colOff>
      <xdr:row>8</xdr:row>
      <xdr:rowOff>43426</xdr:rowOff>
    </xdr:from>
    <xdr:to>
      <xdr:col>13</xdr:col>
      <xdr:colOff>246430</xdr:colOff>
      <xdr:row>8</xdr:row>
      <xdr:rowOff>195826</xdr:rowOff>
    </xdr:to>
    <xdr:sp macro="" textlink="">
      <xdr:nvSpPr>
        <xdr:cNvPr id="8" name="AutoShape 810"/>
        <xdr:cNvSpPr>
          <a:spLocks noChangeArrowheads="1"/>
        </xdr:cNvSpPr>
      </xdr:nvSpPr>
      <xdr:spPr bwMode="auto">
        <a:xfrm rot="10800000">
          <a:off x="7675102" y="1748401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13</xdr:col>
      <xdr:colOff>239706</xdr:colOff>
      <xdr:row>8</xdr:row>
      <xdr:rowOff>78164</xdr:rowOff>
    </xdr:from>
    <xdr:ext cx="468526" cy="152125"/>
    <xdr:sp macro="" textlink="">
      <xdr:nvSpPr>
        <xdr:cNvPr id="9" name="Text Box 51"/>
        <xdr:cNvSpPr txBox="1">
          <a:spLocks noChangeArrowheads="1"/>
        </xdr:cNvSpPr>
      </xdr:nvSpPr>
      <xdr:spPr bwMode="auto">
        <a:xfrm>
          <a:off x="7869231" y="1783139"/>
          <a:ext cx="468526" cy="15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Idul Adh-ha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11206</xdr:colOff>
      <xdr:row>12</xdr:row>
      <xdr:rowOff>56030</xdr:rowOff>
    </xdr:from>
    <xdr:to>
      <xdr:col>7</xdr:col>
      <xdr:colOff>356591</xdr:colOff>
      <xdr:row>12</xdr:row>
      <xdr:rowOff>165460</xdr:rowOff>
    </xdr:to>
    <xdr:sp macro="" textlink="">
      <xdr:nvSpPr>
        <xdr:cNvPr id="10" name="Freeform 23"/>
        <xdr:cNvSpPr>
          <a:spLocks/>
        </xdr:cNvSpPr>
      </xdr:nvSpPr>
      <xdr:spPr bwMode="auto">
        <a:xfrm>
          <a:off x="4973731" y="321833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194699</xdr:colOff>
      <xdr:row>12</xdr:row>
      <xdr:rowOff>155936</xdr:rowOff>
    </xdr:from>
    <xdr:ext cx="423514" cy="121700"/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5157224" y="3318236"/>
          <a:ext cx="423514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16212</xdr:colOff>
      <xdr:row>12</xdr:row>
      <xdr:rowOff>68776</xdr:rowOff>
    </xdr:from>
    <xdr:to>
      <xdr:col>13</xdr:col>
      <xdr:colOff>362829</xdr:colOff>
      <xdr:row>12</xdr:row>
      <xdr:rowOff>172330</xdr:rowOff>
    </xdr:to>
    <xdr:sp macro="" textlink="">
      <xdr:nvSpPr>
        <xdr:cNvPr id="12" name="Freeform 23"/>
        <xdr:cNvSpPr>
          <a:spLocks/>
        </xdr:cNvSpPr>
      </xdr:nvSpPr>
      <xdr:spPr bwMode="auto">
        <a:xfrm>
          <a:off x="6121737" y="3231076"/>
          <a:ext cx="1870617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10</xdr:col>
      <xdr:colOff>92302</xdr:colOff>
      <xdr:row>12</xdr:row>
      <xdr:rowOff>180280</xdr:rowOff>
    </xdr:from>
    <xdr:ext cx="568104" cy="121700"/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6578827" y="3342580"/>
          <a:ext cx="568104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22412</xdr:colOff>
      <xdr:row>12</xdr:row>
      <xdr:rowOff>67236</xdr:rowOff>
    </xdr:from>
    <xdr:to>
      <xdr:col>15</xdr:col>
      <xdr:colOff>367797</xdr:colOff>
      <xdr:row>12</xdr:row>
      <xdr:rowOff>176666</xdr:rowOff>
    </xdr:to>
    <xdr:sp macro="" textlink="">
      <xdr:nvSpPr>
        <xdr:cNvPr id="14" name="Freeform 23"/>
        <xdr:cNvSpPr>
          <a:spLocks/>
        </xdr:cNvSpPr>
      </xdr:nvSpPr>
      <xdr:spPr bwMode="auto">
        <a:xfrm>
          <a:off x="8032937" y="322953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291302</xdr:colOff>
      <xdr:row>12</xdr:row>
      <xdr:rowOff>167142</xdr:rowOff>
    </xdr:from>
    <xdr:ext cx="348622" cy="121700"/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8301827" y="3329442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22412</xdr:colOff>
      <xdr:row>12</xdr:row>
      <xdr:rowOff>67236</xdr:rowOff>
    </xdr:from>
    <xdr:to>
      <xdr:col>17</xdr:col>
      <xdr:colOff>367797</xdr:colOff>
      <xdr:row>12</xdr:row>
      <xdr:rowOff>176666</xdr:rowOff>
    </xdr:to>
    <xdr:sp macro="" textlink="">
      <xdr:nvSpPr>
        <xdr:cNvPr id="16" name="Freeform 23"/>
        <xdr:cNvSpPr>
          <a:spLocks/>
        </xdr:cNvSpPr>
      </xdr:nvSpPr>
      <xdr:spPr bwMode="auto">
        <a:xfrm>
          <a:off x="8794937" y="322953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278164</xdr:colOff>
      <xdr:row>12</xdr:row>
      <xdr:rowOff>160573</xdr:rowOff>
    </xdr:from>
    <xdr:ext cx="293735" cy="121700"/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9050689" y="3322873"/>
          <a:ext cx="29373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Kaizen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114359</xdr:colOff>
      <xdr:row>14</xdr:row>
      <xdr:rowOff>51393</xdr:rowOff>
    </xdr:from>
    <xdr:to>
      <xdr:col>6</xdr:col>
      <xdr:colOff>315212</xdr:colOff>
      <xdr:row>14</xdr:row>
      <xdr:rowOff>203793</xdr:rowOff>
    </xdr:to>
    <xdr:sp macro="" textlink="">
      <xdr:nvSpPr>
        <xdr:cNvPr id="18" name="AutoShape 810"/>
        <xdr:cNvSpPr>
          <a:spLocks noChangeArrowheads="1"/>
        </xdr:cNvSpPr>
      </xdr:nvSpPr>
      <xdr:spPr bwMode="auto">
        <a:xfrm rot="10800000">
          <a:off x="5076884" y="3994743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35876</xdr:colOff>
      <xdr:row>14</xdr:row>
      <xdr:rowOff>185322</xdr:rowOff>
    </xdr:from>
    <xdr:ext cx="528478" cy="121700"/>
    <xdr:sp macro="" textlink="">
      <xdr:nvSpPr>
        <xdr:cNvPr id="19" name="Text Box 51"/>
        <xdr:cNvSpPr txBox="1">
          <a:spLocks noChangeArrowheads="1"/>
        </xdr:cNvSpPr>
      </xdr:nvSpPr>
      <xdr:spPr bwMode="auto">
        <a:xfrm>
          <a:off x="4998401" y="4128672"/>
          <a:ext cx="52847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Pelaksanaan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7729</xdr:colOff>
      <xdr:row>14</xdr:row>
      <xdr:rowOff>54098</xdr:rowOff>
    </xdr:from>
    <xdr:to>
      <xdr:col>8</xdr:col>
      <xdr:colOff>144780</xdr:colOff>
      <xdr:row>14</xdr:row>
      <xdr:rowOff>163528</xdr:rowOff>
    </xdr:to>
    <xdr:sp macro="" textlink="">
      <xdr:nvSpPr>
        <xdr:cNvPr id="20" name="Freeform 23"/>
        <xdr:cNvSpPr>
          <a:spLocks/>
        </xdr:cNvSpPr>
      </xdr:nvSpPr>
      <xdr:spPr bwMode="auto">
        <a:xfrm>
          <a:off x="5351254" y="3997448"/>
          <a:ext cx="51805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61682</xdr:colOff>
      <xdr:row>14</xdr:row>
      <xdr:rowOff>16844</xdr:rowOff>
    </xdr:from>
    <xdr:ext cx="348622" cy="121700"/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5405207" y="3960194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15</xdr:col>
      <xdr:colOff>327869</xdr:colOff>
      <xdr:row>14</xdr:row>
      <xdr:rowOff>48843</xdr:rowOff>
    </xdr:from>
    <xdr:to>
      <xdr:col>17</xdr:col>
      <xdr:colOff>292254</xdr:colOff>
      <xdr:row>14</xdr:row>
      <xdr:rowOff>158273</xdr:rowOff>
    </xdr:to>
    <xdr:sp macro="" textlink="">
      <xdr:nvSpPr>
        <xdr:cNvPr id="22" name="Freeform 21"/>
        <xdr:cNvSpPr>
          <a:spLocks/>
        </xdr:cNvSpPr>
      </xdr:nvSpPr>
      <xdr:spPr bwMode="auto">
        <a:xfrm>
          <a:off x="8719394" y="3992193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15</xdr:col>
      <xdr:colOff>156638</xdr:colOff>
      <xdr:row>14</xdr:row>
      <xdr:rowOff>37077</xdr:rowOff>
    </xdr:from>
    <xdr:ext cx="738023" cy="224933"/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8548163" y="3980427"/>
          <a:ext cx="738023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 Lomba 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Tahfidz Keluarga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78887</xdr:colOff>
      <xdr:row>9</xdr:row>
      <xdr:rowOff>52050</xdr:rowOff>
    </xdr:from>
    <xdr:to>
      <xdr:col>16</xdr:col>
      <xdr:colOff>279740</xdr:colOff>
      <xdr:row>9</xdr:row>
      <xdr:rowOff>204450</xdr:rowOff>
    </xdr:to>
    <xdr:sp macro="" textlink="">
      <xdr:nvSpPr>
        <xdr:cNvPr id="24" name="AutoShape 810"/>
        <xdr:cNvSpPr>
          <a:spLocks noChangeArrowheads="1"/>
        </xdr:cNvSpPr>
      </xdr:nvSpPr>
      <xdr:spPr bwMode="auto">
        <a:xfrm rot="10800000">
          <a:off x="8851412" y="2042775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16</xdr:col>
      <xdr:colOff>82187</xdr:colOff>
      <xdr:row>9</xdr:row>
      <xdr:rowOff>178754</xdr:rowOff>
    </xdr:from>
    <xdr:ext cx="303738" cy="121700"/>
    <xdr:sp macro="" textlink="">
      <xdr:nvSpPr>
        <xdr:cNvPr id="25" name="Text Box 51"/>
        <xdr:cNvSpPr txBox="1">
          <a:spLocks noChangeArrowheads="1"/>
        </xdr:cNvSpPr>
      </xdr:nvSpPr>
      <xdr:spPr bwMode="auto">
        <a:xfrm>
          <a:off x="8854712" y="2169479"/>
          <a:ext cx="30373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Daurah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135380</xdr:colOff>
      <xdr:row>16</xdr:row>
      <xdr:rowOff>72413</xdr:rowOff>
    </xdr:from>
    <xdr:to>
      <xdr:col>7</xdr:col>
      <xdr:colOff>336233</xdr:colOff>
      <xdr:row>16</xdr:row>
      <xdr:rowOff>224813</xdr:rowOff>
    </xdr:to>
    <xdr:sp macro="" textlink="">
      <xdr:nvSpPr>
        <xdr:cNvPr id="26" name="AutoShape 810"/>
        <xdr:cNvSpPr>
          <a:spLocks noChangeArrowheads="1"/>
        </xdr:cNvSpPr>
      </xdr:nvSpPr>
      <xdr:spPr bwMode="auto">
        <a:xfrm rot="10800000">
          <a:off x="5478905" y="4796813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20768</xdr:colOff>
      <xdr:row>16</xdr:row>
      <xdr:rowOff>87444</xdr:rowOff>
    </xdr:from>
    <xdr:ext cx="528478" cy="121700"/>
    <xdr:sp macro="" textlink="">
      <xdr:nvSpPr>
        <xdr:cNvPr id="27" name="Text Box 51"/>
        <xdr:cNvSpPr txBox="1">
          <a:spLocks noChangeArrowheads="1"/>
        </xdr:cNvSpPr>
      </xdr:nvSpPr>
      <xdr:spPr bwMode="auto">
        <a:xfrm>
          <a:off x="4983293" y="4811844"/>
          <a:ext cx="52847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Pelaksanaan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28750</xdr:colOff>
      <xdr:row>16</xdr:row>
      <xdr:rowOff>75118</xdr:rowOff>
    </xdr:from>
    <xdr:to>
      <xdr:col>9</xdr:col>
      <xdr:colOff>374135</xdr:colOff>
      <xdr:row>16</xdr:row>
      <xdr:rowOff>184548</xdr:rowOff>
    </xdr:to>
    <xdr:sp macro="" textlink="">
      <xdr:nvSpPr>
        <xdr:cNvPr id="28" name="Freeform 23"/>
        <xdr:cNvSpPr>
          <a:spLocks/>
        </xdr:cNvSpPr>
      </xdr:nvSpPr>
      <xdr:spPr bwMode="auto">
        <a:xfrm>
          <a:off x="5753275" y="4799518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212243</xdr:colOff>
      <xdr:row>16</xdr:row>
      <xdr:rowOff>175024</xdr:rowOff>
    </xdr:from>
    <xdr:ext cx="348622" cy="121700"/>
    <xdr:sp macro="" textlink="">
      <xdr:nvSpPr>
        <xdr:cNvPr id="29" name="Text Box 13"/>
        <xdr:cNvSpPr txBox="1">
          <a:spLocks noChangeArrowheads="1"/>
        </xdr:cNvSpPr>
      </xdr:nvSpPr>
      <xdr:spPr bwMode="auto">
        <a:xfrm>
          <a:off x="5936768" y="4899424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34636</xdr:colOff>
      <xdr:row>17</xdr:row>
      <xdr:rowOff>30450</xdr:rowOff>
    </xdr:from>
    <xdr:to>
      <xdr:col>11</xdr:col>
      <xdr:colOff>362311</xdr:colOff>
      <xdr:row>17</xdr:row>
      <xdr:rowOff>139880</xdr:rowOff>
    </xdr:to>
    <xdr:sp macro="" textlink="">
      <xdr:nvSpPr>
        <xdr:cNvPr id="30" name="Freeform 23"/>
        <xdr:cNvSpPr>
          <a:spLocks/>
        </xdr:cNvSpPr>
      </xdr:nvSpPr>
      <xdr:spPr bwMode="auto">
        <a:xfrm>
          <a:off x="6140161" y="5145375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275514</xdr:colOff>
      <xdr:row>17</xdr:row>
      <xdr:rowOff>130356</xdr:rowOff>
    </xdr:from>
    <xdr:ext cx="538289" cy="121700"/>
    <xdr:sp macro="" textlink="">
      <xdr:nvSpPr>
        <xdr:cNvPr id="31" name="Text Box 13"/>
        <xdr:cNvSpPr txBox="1">
          <a:spLocks noChangeArrowheads="1"/>
        </xdr:cNvSpPr>
      </xdr:nvSpPr>
      <xdr:spPr bwMode="auto">
        <a:xfrm>
          <a:off x="6381039" y="5245281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24809</xdr:colOff>
      <xdr:row>17</xdr:row>
      <xdr:rowOff>25195</xdr:rowOff>
    </xdr:from>
    <xdr:to>
      <xdr:col>13</xdr:col>
      <xdr:colOff>370194</xdr:colOff>
      <xdr:row>17</xdr:row>
      <xdr:rowOff>134625</xdr:rowOff>
    </xdr:to>
    <xdr:sp macro="" textlink="">
      <xdr:nvSpPr>
        <xdr:cNvPr id="32" name="Freeform 23"/>
        <xdr:cNvSpPr>
          <a:spLocks/>
        </xdr:cNvSpPr>
      </xdr:nvSpPr>
      <xdr:spPr bwMode="auto">
        <a:xfrm>
          <a:off x="7273334" y="514012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279067</xdr:colOff>
      <xdr:row>17</xdr:row>
      <xdr:rowOff>129430</xdr:rowOff>
    </xdr:from>
    <xdr:ext cx="183768" cy="121700"/>
    <xdr:sp macro="" textlink="">
      <xdr:nvSpPr>
        <xdr:cNvPr id="33" name="Text Box 13"/>
        <xdr:cNvSpPr txBox="1">
          <a:spLocks noChangeArrowheads="1"/>
        </xdr:cNvSpPr>
      </xdr:nvSpPr>
      <xdr:spPr bwMode="auto">
        <a:xfrm>
          <a:off x="7527592" y="5244355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13138</xdr:colOff>
      <xdr:row>17</xdr:row>
      <xdr:rowOff>26276</xdr:rowOff>
    </xdr:from>
    <xdr:to>
      <xdr:col>15</xdr:col>
      <xdr:colOff>358523</xdr:colOff>
      <xdr:row>17</xdr:row>
      <xdr:rowOff>135706</xdr:rowOff>
    </xdr:to>
    <xdr:sp macro="" textlink="">
      <xdr:nvSpPr>
        <xdr:cNvPr id="34" name="Freeform 23"/>
        <xdr:cNvSpPr>
          <a:spLocks/>
        </xdr:cNvSpPr>
      </xdr:nvSpPr>
      <xdr:spPr bwMode="auto">
        <a:xfrm>
          <a:off x="8023663" y="514120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267396</xdr:colOff>
      <xdr:row>17</xdr:row>
      <xdr:rowOff>130511</xdr:rowOff>
    </xdr:from>
    <xdr:ext cx="258661" cy="121700"/>
    <xdr:sp macro="" textlink="">
      <xdr:nvSpPr>
        <xdr:cNvPr id="35" name="Text Box 13"/>
        <xdr:cNvSpPr txBox="1">
          <a:spLocks noChangeArrowheads="1"/>
        </xdr:cNvSpPr>
      </xdr:nvSpPr>
      <xdr:spPr bwMode="auto">
        <a:xfrm>
          <a:off x="8277921" y="5245436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21021</xdr:colOff>
      <xdr:row>17</xdr:row>
      <xdr:rowOff>27590</xdr:rowOff>
    </xdr:from>
    <xdr:to>
      <xdr:col>17</xdr:col>
      <xdr:colOff>366406</xdr:colOff>
      <xdr:row>17</xdr:row>
      <xdr:rowOff>137020</xdr:rowOff>
    </xdr:to>
    <xdr:sp macro="" textlink="">
      <xdr:nvSpPr>
        <xdr:cNvPr id="36" name="Freeform 23"/>
        <xdr:cNvSpPr>
          <a:spLocks/>
        </xdr:cNvSpPr>
      </xdr:nvSpPr>
      <xdr:spPr bwMode="auto">
        <a:xfrm>
          <a:off x="8793546" y="514251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124193</xdr:colOff>
      <xdr:row>17</xdr:row>
      <xdr:rowOff>131825</xdr:rowOff>
    </xdr:from>
    <xdr:ext cx="543162" cy="121700"/>
    <xdr:sp macro="" textlink="">
      <xdr:nvSpPr>
        <xdr:cNvPr id="37" name="Text Box 13"/>
        <xdr:cNvSpPr txBox="1">
          <a:spLocks noChangeArrowheads="1"/>
        </xdr:cNvSpPr>
      </xdr:nvSpPr>
      <xdr:spPr bwMode="auto">
        <a:xfrm>
          <a:off x="8896718" y="5246750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2474</xdr:colOff>
      <xdr:row>18</xdr:row>
      <xdr:rowOff>42273</xdr:rowOff>
    </xdr:from>
    <xdr:to>
      <xdr:col>7</xdr:col>
      <xdr:colOff>347859</xdr:colOff>
      <xdr:row>18</xdr:row>
      <xdr:rowOff>151703</xdr:rowOff>
    </xdr:to>
    <xdr:sp macro="" textlink="">
      <xdr:nvSpPr>
        <xdr:cNvPr id="38" name="Freeform 23"/>
        <xdr:cNvSpPr>
          <a:spLocks/>
        </xdr:cNvSpPr>
      </xdr:nvSpPr>
      <xdr:spPr bwMode="auto">
        <a:xfrm>
          <a:off x="4964999" y="5547723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185967</xdr:colOff>
      <xdr:row>18</xdr:row>
      <xdr:rowOff>142179</xdr:rowOff>
    </xdr:from>
    <xdr:ext cx="348622" cy="121700"/>
    <xdr:sp macro="" textlink="">
      <xdr:nvSpPr>
        <xdr:cNvPr id="39" name="Text Box 13"/>
        <xdr:cNvSpPr txBox="1">
          <a:spLocks noChangeArrowheads="1"/>
        </xdr:cNvSpPr>
      </xdr:nvSpPr>
      <xdr:spPr bwMode="auto">
        <a:xfrm>
          <a:off x="5148492" y="564762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22181</xdr:colOff>
      <xdr:row>18</xdr:row>
      <xdr:rowOff>35704</xdr:rowOff>
    </xdr:from>
    <xdr:to>
      <xdr:col>10</xdr:col>
      <xdr:colOff>360734</xdr:colOff>
      <xdr:row>18</xdr:row>
      <xdr:rowOff>145134</xdr:rowOff>
    </xdr:to>
    <xdr:sp macro="" textlink="">
      <xdr:nvSpPr>
        <xdr:cNvPr id="40" name="Freeform 23"/>
        <xdr:cNvSpPr>
          <a:spLocks/>
        </xdr:cNvSpPr>
      </xdr:nvSpPr>
      <xdr:spPr bwMode="auto">
        <a:xfrm>
          <a:off x="5746706" y="5541154"/>
          <a:ext cx="1100553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206653</xdr:colOff>
      <xdr:row>18</xdr:row>
      <xdr:rowOff>155316</xdr:rowOff>
    </xdr:from>
    <xdr:ext cx="707886" cy="121700"/>
    <xdr:sp macro="" textlink="">
      <xdr:nvSpPr>
        <xdr:cNvPr id="41" name="Text Box 13"/>
        <xdr:cNvSpPr txBox="1">
          <a:spLocks noChangeArrowheads="1"/>
        </xdr:cNvSpPr>
      </xdr:nvSpPr>
      <xdr:spPr bwMode="auto">
        <a:xfrm>
          <a:off x="5931178" y="5660766"/>
          <a:ext cx="707886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Program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11</xdr:col>
      <xdr:colOff>30066</xdr:colOff>
      <xdr:row>18</xdr:row>
      <xdr:rowOff>37018</xdr:rowOff>
    </xdr:from>
    <xdr:to>
      <xdr:col>12</xdr:col>
      <xdr:colOff>375451</xdr:colOff>
      <xdr:row>18</xdr:row>
      <xdr:rowOff>146448</xdr:rowOff>
    </xdr:to>
    <xdr:sp macro="" textlink="">
      <xdr:nvSpPr>
        <xdr:cNvPr id="42" name="Freeform 23"/>
        <xdr:cNvSpPr>
          <a:spLocks/>
        </xdr:cNvSpPr>
      </xdr:nvSpPr>
      <xdr:spPr bwMode="auto">
        <a:xfrm>
          <a:off x="6897591" y="5542468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11</xdr:col>
      <xdr:colOff>154439</xdr:colOff>
      <xdr:row>18</xdr:row>
      <xdr:rowOff>156630</xdr:rowOff>
    </xdr:from>
    <xdr:ext cx="413575" cy="121700"/>
    <xdr:sp macro="" textlink="">
      <xdr:nvSpPr>
        <xdr:cNvPr id="43" name="Text Box 13"/>
        <xdr:cNvSpPr txBox="1">
          <a:spLocks noChangeArrowheads="1"/>
        </xdr:cNvSpPr>
      </xdr:nvSpPr>
      <xdr:spPr bwMode="auto">
        <a:xfrm>
          <a:off x="7021964" y="5662080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13</xdr:col>
      <xdr:colOff>26234</xdr:colOff>
      <xdr:row>18</xdr:row>
      <xdr:rowOff>38975</xdr:rowOff>
    </xdr:from>
    <xdr:to>
      <xdr:col>15</xdr:col>
      <xdr:colOff>364787</xdr:colOff>
      <xdr:row>18</xdr:row>
      <xdr:rowOff>148405</xdr:rowOff>
    </xdr:to>
    <xdr:sp macro="" textlink="">
      <xdr:nvSpPr>
        <xdr:cNvPr id="44" name="Freeform 23"/>
        <xdr:cNvSpPr>
          <a:spLocks/>
        </xdr:cNvSpPr>
      </xdr:nvSpPr>
      <xdr:spPr bwMode="auto">
        <a:xfrm>
          <a:off x="7655759" y="5544425"/>
          <a:ext cx="1100553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13</xdr:col>
      <xdr:colOff>36421</xdr:colOff>
      <xdr:row>18</xdr:row>
      <xdr:rowOff>158587</xdr:rowOff>
    </xdr:from>
    <xdr:ext cx="1077090" cy="121700"/>
    <xdr:sp macro="" textlink="">
      <xdr:nvSpPr>
        <xdr:cNvPr id="45" name="Text Box 13"/>
        <xdr:cNvSpPr txBox="1">
          <a:spLocks noChangeArrowheads="1"/>
        </xdr:cNvSpPr>
      </xdr:nvSpPr>
      <xdr:spPr bwMode="auto">
        <a:xfrm>
          <a:off x="7665946" y="566403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34119</xdr:colOff>
      <xdr:row>18</xdr:row>
      <xdr:rowOff>40289</xdr:rowOff>
    </xdr:from>
    <xdr:to>
      <xdr:col>17</xdr:col>
      <xdr:colOff>379504</xdr:colOff>
      <xdr:row>18</xdr:row>
      <xdr:rowOff>149719</xdr:rowOff>
    </xdr:to>
    <xdr:sp macro="" textlink="">
      <xdr:nvSpPr>
        <xdr:cNvPr id="46" name="Freeform 23"/>
        <xdr:cNvSpPr>
          <a:spLocks/>
        </xdr:cNvSpPr>
      </xdr:nvSpPr>
      <xdr:spPr bwMode="auto">
        <a:xfrm>
          <a:off x="8806644" y="5545739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186863</xdr:colOff>
      <xdr:row>18</xdr:row>
      <xdr:rowOff>159901</xdr:rowOff>
    </xdr:from>
    <xdr:ext cx="348622" cy="121700"/>
    <xdr:sp macro="" textlink="">
      <xdr:nvSpPr>
        <xdr:cNvPr id="47" name="Text Box 13"/>
        <xdr:cNvSpPr txBox="1">
          <a:spLocks noChangeArrowheads="1"/>
        </xdr:cNvSpPr>
      </xdr:nvSpPr>
      <xdr:spPr bwMode="auto">
        <a:xfrm>
          <a:off x="8959388" y="5665351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20267</xdr:colOff>
      <xdr:row>19</xdr:row>
      <xdr:rowOff>36123</xdr:rowOff>
    </xdr:from>
    <xdr:to>
      <xdr:col>8</xdr:col>
      <xdr:colOff>364213</xdr:colOff>
      <xdr:row>19</xdr:row>
      <xdr:rowOff>145553</xdr:rowOff>
    </xdr:to>
    <xdr:sp macro="" textlink="">
      <xdr:nvSpPr>
        <xdr:cNvPr id="48" name="Freeform 23"/>
        <xdr:cNvSpPr>
          <a:spLocks/>
        </xdr:cNvSpPr>
      </xdr:nvSpPr>
      <xdr:spPr bwMode="auto">
        <a:xfrm>
          <a:off x="4982792" y="5932098"/>
          <a:ext cx="1105946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205032</xdr:colOff>
      <xdr:row>19</xdr:row>
      <xdr:rowOff>161801</xdr:rowOff>
    </xdr:from>
    <xdr:ext cx="553228" cy="121700"/>
    <xdr:sp macro="" textlink="">
      <xdr:nvSpPr>
        <xdr:cNvPr id="49" name="Text Box 13"/>
        <xdr:cNvSpPr txBox="1">
          <a:spLocks noChangeArrowheads="1"/>
        </xdr:cNvSpPr>
      </xdr:nvSpPr>
      <xdr:spPr bwMode="auto">
        <a:xfrm>
          <a:off x="5167557" y="6057776"/>
          <a:ext cx="55322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SOP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30503</xdr:colOff>
      <xdr:row>19</xdr:row>
      <xdr:rowOff>152912</xdr:rowOff>
    </xdr:from>
    <xdr:ext cx="1077090" cy="121700"/>
    <xdr:sp macro="" textlink="">
      <xdr:nvSpPr>
        <xdr:cNvPr id="50" name="Text Box 13"/>
        <xdr:cNvSpPr txBox="1">
          <a:spLocks noChangeArrowheads="1"/>
        </xdr:cNvSpPr>
      </xdr:nvSpPr>
      <xdr:spPr bwMode="auto">
        <a:xfrm>
          <a:off x="6898028" y="604888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24391</xdr:colOff>
      <xdr:row>19</xdr:row>
      <xdr:rowOff>25322</xdr:rowOff>
    </xdr:from>
    <xdr:to>
      <xdr:col>17</xdr:col>
      <xdr:colOff>369776</xdr:colOff>
      <xdr:row>19</xdr:row>
      <xdr:rowOff>134752</xdr:rowOff>
    </xdr:to>
    <xdr:sp macro="" textlink="">
      <xdr:nvSpPr>
        <xdr:cNvPr id="51" name="Freeform 23"/>
        <xdr:cNvSpPr>
          <a:spLocks/>
        </xdr:cNvSpPr>
      </xdr:nvSpPr>
      <xdr:spPr bwMode="auto">
        <a:xfrm>
          <a:off x="8796916" y="5921297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177135</xdr:colOff>
      <xdr:row>19</xdr:row>
      <xdr:rowOff>144934</xdr:rowOff>
    </xdr:from>
    <xdr:ext cx="348622" cy="121700"/>
    <xdr:sp macro="" textlink="">
      <xdr:nvSpPr>
        <xdr:cNvPr id="52" name="Text Box 13"/>
        <xdr:cNvSpPr txBox="1">
          <a:spLocks noChangeArrowheads="1"/>
        </xdr:cNvSpPr>
      </xdr:nvSpPr>
      <xdr:spPr bwMode="auto">
        <a:xfrm>
          <a:off x="8949660" y="604090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18236</xdr:colOff>
      <xdr:row>19</xdr:row>
      <xdr:rowOff>39682</xdr:rowOff>
    </xdr:from>
    <xdr:to>
      <xdr:col>15</xdr:col>
      <xdr:colOff>361950</xdr:colOff>
      <xdr:row>19</xdr:row>
      <xdr:rowOff>143236</xdr:rowOff>
    </xdr:to>
    <xdr:sp macro="" textlink="">
      <xdr:nvSpPr>
        <xdr:cNvPr id="53" name="Freeform 23"/>
        <xdr:cNvSpPr>
          <a:spLocks/>
        </xdr:cNvSpPr>
      </xdr:nvSpPr>
      <xdr:spPr bwMode="auto">
        <a:xfrm>
          <a:off x="6123761" y="5935657"/>
          <a:ext cx="2629714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142051</xdr:colOff>
      <xdr:row>20</xdr:row>
      <xdr:rowOff>68747</xdr:rowOff>
    </xdr:from>
    <xdr:to>
      <xdr:col>7</xdr:col>
      <xdr:colOff>332551</xdr:colOff>
      <xdr:row>20</xdr:row>
      <xdr:rowOff>221147</xdr:rowOff>
    </xdr:to>
    <xdr:sp macro="" textlink="">
      <xdr:nvSpPr>
        <xdr:cNvPr id="54" name="AutoShape 760"/>
        <xdr:cNvSpPr>
          <a:spLocks noChangeArrowheads="1"/>
        </xdr:cNvSpPr>
      </xdr:nvSpPr>
      <xdr:spPr bwMode="auto">
        <a:xfrm rot="10800000">
          <a:off x="5485576" y="6355247"/>
          <a:ext cx="190500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136258</xdr:colOff>
      <xdr:row>20</xdr:row>
      <xdr:rowOff>74546</xdr:rowOff>
    </xdr:from>
    <xdr:to>
      <xdr:col>9</xdr:col>
      <xdr:colOff>327586</xdr:colOff>
      <xdr:row>20</xdr:row>
      <xdr:rowOff>226946</xdr:rowOff>
    </xdr:to>
    <xdr:sp macro="" textlink="">
      <xdr:nvSpPr>
        <xdr:cNvPr id="55" name="AutoShape 761"/>
        <xdr:cNvSpPr>
          <a:spLocks noChangeArrowheads="1"/>
        </xdr:cNvSpPr>
      </xdr:nvSpPr>
      <xdr:spPr bwMode="auto">
        <a:xfrm rot="10800000">
          <a:off x="6241783" y="6361046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175182</xdr:colOff>
      <xdr:row>20</xdr:row>
      <xdr:rowOff>74546</xdr:rowOff>
    </xdr:from>
    <xdr:to>
      <xdr:col>15</xdr:col>
      <xdr:colOff>376035</xdr:colOff>
      <xdr:row>20</xdr:row>
      <xdr:rowOff>226946</xdr:rowOff>
    </xdr:to>
    <xdr:sp macro="" textlink="">
      <xdr:nvSpPr>
        <xdr:cNvPr id="56" name="AutoShape 762"/>
        <xdr:cNvSpPr>
          <a:spLocks noChangeArrowheads="1"/>
        </xdr:cNvSpPr>
      </xdr:nvSpPr>
      <xdr:spPr bwMode="auto">
        <a:xfrm rot="10800000">
          <a:off x="8566707" y="6361046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169386</xdr:colOff>
      <xdr:row>20</xdr:row>
      <xdr:rowOff>74546</xdr:rowOff>
    </xdr:from>
    <xdr:to>
      <xdr:col>17</xdr:col>
      <xdr:colOff>360714</xdr:colOff>
      <xdr:row>20</xdr:row>
      <xdr:rowOff>226946</xdr:rowOff>
    </xdr:to>
    <xdr:sp macro="" textlink="">
      <xdr:nvSpPr>
        <xdr:cNvPr id="57" name="AutoShape 763"/>
        <xdr:cNvSpPr>
          <a:spLocks noChangeArrowheads="1"/>
        </xdr:cNvSpPr>
      </xdr:nvSpPr>
      <xdr:spPr bwMode="auto">
        <a:xfrm rot="10800000">
          <a:off x="9322911" y="6361046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147851</xdr:colOff>
      <xdr:row>20</xdr:row>
      <xdr:rowOff>75788</xdr:rowOff>
    </xdr:from>
    <xdr:to>
      <xdr:col>8</xdr:col>
      <xdr:colOff>338351</xdr:colOff>
      <xdr:row>20</xdr:row>
      <xdr:rowOff>228188</xdr:rowOff>
    </xdr:to>
    <xdr:sp macro="" textlink="">
      <xdr:nvSpPr>
        <xdr:cNvPr id="58" name="AutoShape 781"/>
        <xdr:cNvSpPr>
          <a:spLocks noChangeArrowheads="1"/>
        </xdr:cNvSpPr>
      </xdr:nvSpPr>
      <xdr:spPr bwMode="auto">
        <a:xfrm rot="10800000">
          <a:off x="5872376" y="6362288"/>
          <a:ext cx="190500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183465</xdr:colOff>
      <xdr:row>20</xdr:row>
      <xdr:rowOff>84071</xdr:rowOff>
    </xdr:from>
    <xdr:to>
      <xdr:col>14</xdr:col>
      <xdr:colOff>374793</xdr:colOff>
      <xdr:row>20</xdr:row>
      <xdr:rowOff>236471</xdr:rowOff>
    </xdr:to>
    <xdr:sp macro="" textlink="">
      <xdr:nvSpPr>
        <xdr:cNvPr id="59" name="AutoShape 782"/>
        <xdr:cNvSpPr>
          <a:spLocks noChangeArrowheads="1"/>
        </xdr:cNvSpPr>
      </xdr:nvSpPr>
      <xdr:spPr bwMode="auto">
        <a:xfrm rot="10800000">
          <a:off x="8193990" y="6370571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168142</xdr:colOff>
      <xdr:row>20</xdr:row>
      <xdr:rowOff>74546</xdr:rowOff>
    </xdr:from>
    <xdr:to>
      <xdr:col>16</xdr:col>
      <xdr:colOff>359471</xdr:colOff>
      <xdr:row>20</xdr:row>
      <xdr:rowOff>226946</xdr:rowOff>
    </xdr:to>
    <xdr:sp macro="" textlink="">
      <xdr:nvSpPr>
        <xdr:cNvPr id="60" name="AutoShape 783"/>
        <xdr:cNvSpPr>
          <a:spLocks noChangeArrowheads="1"/>
        </xdr:cNvSpPr>
      </xdr:nvSpPr>
      <xdr:spPr bwMode="auto">
        <a:xfrm rot="10800000">
          <a:off x="8940667" y="6361046"/>
          <a:ext cx="191329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175187</xdr:colOff>
      <xdr:row>20</xdr:row>
      <xdr:rowOff>74546</xdr:rowOff>
    </xdr:from>
    <xdr:to>
      <xdr:col>11</xdr:col>
      <xdr:colOff>376040</xdr:colOff>
      <xdr:row>20</xdr:row>
      <xdr:rowOff>226946</xdr:rowOff>
    </xdr:to>
    <xdr:sp macro="" textlink="">
      <xdr:nvSpPr>
        <xdr:cNvPr id="61" name="AutoShape 809"/>
        <xdr:cNvSpPr>
          <a:spLocks noChangeArrowheads="1"/>
        </xdr:cNvSpPr>
      </xdr:nvSpPr>
      <xdr:spPr bwMode="auto">
        <a:xfrm rot="10800000">
          <a:off x="7042712" y="6361046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169387</xdr:colOff>
      <xdr:row>20</xdr:row>
      <xdr:rowOff>74546</xdr:rowOff>
    </xdr:from>
    <xdr:to>
      <xdr:col>13</xdr:col>
      <xdr:colOff>360715</xdr:colOff>
      <xdr:row>20</xdr:row>
      <xdr:rowOff>226946</xdr:rowOff>
    </xdr:to>
    <xdr:sp macro="" textlink="">
      <xdr:nvSpPr>
        <xdr:cNvPr id="62" name="AutoShape 810"/>
        <xdr:cNvSpPr>
          <a:spLocks noChangeArrowheads="1"/>
        </xdr:cNvSpPr>
      </xdr:nvSpPr>
      <xdr:spPr bwMode="auto">
        <a:xfrm rot="10800000">
          <a:off x="7798912" y="6361046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158621</xdr:colOff>
      <xdr:row>20</xdr:row>
      <xdr:rowOff>84071</xdr:rowOff>
    </xdr:from>
    <xdr:to>
      <xdr:col>10</xdr:col>
      <xdr:colOff>349949</xdr:colOff>
      <xdr:row>20</xdr:row>
      <xdr:rowOff>236471</xdr:rowOff>
    </xdr:to>
    <xdr:sp macro="" textlink="">
      <xdr:nvSpPr>
        <xdr:cNvPr id="63" name="AutoShape 818"/>
        <xdr:cNvSpPr>
          <a:spLocks noChangeArrowheads="1"/>
        </xdr:cNvSpPr>
      </xdr:nvSpPr>
      <xdr:spPr bwMode="auto">
        <a:xfrm rot="10800000">
          <a:off x="6645146" y="6370571"/>
          <a:ext cx="191328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176429</xdr:colOff>
      <xdr:row>20</xdr:row>
      <xdr:rowOff>74546</xdr:rowOff>
    </xdr:from>
    <xdr:to>
      <xdr:col>12</xdr:col>
      <xdr:colOff>367758</xdr:colOff>
      <xdr:row>20</xdr:row>
      <xdr:rowOff>226946</xdr:rowOff>
    </xdr:to>
    <xdr:sp macro="" textlink="">
      <xdr:nvSpPr>
        <xdr:cNvPr id="64" name="AutoShape 819"/>
        <xdr:cNvSpPr>
          <a:spLocks noChangeArrowheads="1"/>
        </xdr:cNvSpPr>
      </xdr:nvSpPr>
      <xdr:spPr bwMode="auto">
        <a:xfrm rot="10800000">
          <a:off x="7424954" y="6361046"/>
          <a:ext cx="191329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132523</xdr:colOff>
      <xdr:row>20</xdr:row>
      <xdr:rowOff>68747</xdr:rowOff>
    </xdr:from>
    <xdr:to>
      <xdr:col>6</xdr:col>
      <xdr:colOff>323023</xdr:colOff>
      <xdr:row>20</xdr:row>
      <xdr:rowOff>221147</xdr:rowOff>
    </xdr:to>
    <xdr:sp macro="" textlink="">
      <xdr:nvSpPr>
        <xdr:cNvPr id="65" name="AutoShape 760"/>
        <xdr:cNvSpPr>
          <a:spLocks noChangeArrowheads="1"/>
        </xdr:cNvSpPr>
      </xdr:nvSpPr>
      <xdr:spPr bwMode="auto">
        <a:xfrm rot="10800000">
          <a:off x="5095048" y="6355247"/>
          <a:ext cx="190500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27211</xdr:colOff>
      <xdr:row>21</xdr:row>
      <xdr:rowOff>30164</xdr:rowOff>
    </xdr:from>
    <xdr:to>
      <xdr:col>7</xdr:col>
      <xdr:colOff>99061</xdr:colOff>
      <xdr:row>21</xdr:row>
      <xdr:rowOff>139594</xdr:rowOff>
    </xdr:to>
    <xdr:sp macro="" textlink="">
      <xdr:nvSpPr>
        <xdr:cNvPr id="66" name="Freeform 23"/>
        <xdr:cNvSpPr>
          <a:spLocks/>
        </xdr:cNvSpPr>
      </xdr:nvSpPr>
      <xdr:spPr bwMode="auto">
        <a:xfrm>
          <a:off x="4989736" y="6707189"/>
          <a:ext cx="452850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49366</xdr:colOff>
      <xdr:row>21</xdr:row>
      <xdr:rowOff>149776</xdr:rowOff>
    </xdr:from>
    <xdr:ext cx="413575" cy="121700"/>
    <xdr:sp macro="" textlink="">
      <xdr:nvSpPr>
        <xdr:cNvPr id="67" name="Text Box 13"/>
        <xdr:cNvSpPr txBox="1">
          <a:spLocks noChangeArrowheads="1"/>
        </xdr:cNvSpPr>
      </xdr:nvSpPr>
      <xdr:spPr bwMode="auto">
        <a:xfrm>
          <a:off x="5011891" y="6826801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124572</xdr:colOff>
      <xdr:row>21</xdr:row>
      <xdr:rowOff>68330</xdr:rowOff>
    </xdr:from>
    <xdr:to>
      <xdr:col>7</xdr:col>
      <xdr:colOff>325425</xdr:colOff>
      <xdr:row>21</xdr:row>
      <xdr:rowOff>220730</xdr:rowOff>
    </xdr:to>
    <xdr:sp macro="" textlink="">
      <xdr:nvSpPr>
        <xdr:cNvPr id="68" name="AutoShape 810"/>
        <xdr:cNvSpPr>
          <a:spLocks noChangeArrowheads="1"/>
        </xdr:cNvSpPr>
      </xdr:nvSpPr>
      <xdr:spPr bwMode="auto">
        <a:xfrm rot="10800000">
          <a:off x="5468097" y="6745355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357002</xdr:colOff>
      <xdr:row>21</xdr:row>
      <xdr:rowOff>15029</xdr:rowOff>
    </xdr:from>
    <xdr:ext cx="359842" cy="283732"/>
    <xdr:sp macro="" textlink="">
      <xdr:nvSpPr>
        <xdr:cNvPr id="69" name="Text Box 51"/>
        <xdr:cNvSpPr txBox="1">
          <a:spLocks noChangeArrowheads="1"/>
        </xdr:cNvSpPr>
      </xdr:nvSpPr>
      <xdr:spPr bwMode="auto">
        <a:xfrm>
          <a:off x="5700527" y="6692054"/>
          <a:ext cx="359842" cy="28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Daurah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Pengurus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BKMT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20267</xdr:colOff>
      <xdr:row>23</xdr:row>
      <xdr:rowOff>23812</xdr:rowOff>
    </xdr:from>
    <xdr:to>
      <xdr:col>8</xdr:col>
      <xdr:colOff>196453</xdr:colOff>
      <xdr:row>23</xdr:row>
      <xdr:rowOff>145553</xdr:rowOff>
    </xdr:to>
    <xdr:sp macro="" textlink="">
      <xdr:nvSpPr>
        <xdr:cNvPr id="70" name="Freeform 23"/>
        <xdr:cNvSpPr>
          <a:spLocks/>
        </xdr:cNvSpPr>
      </xdr:nvSpPr>
      <xdr:spPr bwMode="auto">
        <a:xfrm>
          <a:off x="4982792" y="7481887"/>
          <a:ext cx="938186" cy="121741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205032</xdr:colOff>
      <xdr:row>23</xdr:row>
      <xdr:rowOff>161801</xdr:rowOff>
    </xdr:from>
    <xdr:ext cx="553228" cy="121700"/>
    <xdr:sp macro="" textlink="">
      <xdr:nvSpPr>
        <xdr:cNvPr id="71" name="Text Box 13"/>
        <xdr:cNvSpPr txBox="1">
          <a:spLocks noChangeArrowheads="1"/>
        </xdr:cNvSpPr>
      </xdr:nvSpPr>
      <xdr:spPr bwMode="auto">
        <a:xfrm>
          <a:off x="5167557" y="7619876"/>
          <a:ext cx="55322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SOP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30503</xdr:colOff>
      <xdr:row>23</xdr:row>
      <xdr:rowOff>152912</xdr:rowOff>
    </xdr:from>
    <xdr:ext cx="1077090" cy="121700"/>
    <xdr:sp macro="" textlink="">
      <xdr:nvSpPr>
        <xdr:cNvPr id="72" name="Text Box 13"/>
        <xdr:cNvSpPr txBox="1">
          <a:spLocks noChangeArrowheads="1"/>
        </xdr:cNvSpPr>
      </xdr:nvSpPr>
      <xdr:spPr bwMode="auto">
        <a:xfrm>
          <a:off x="6898028" y="761098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24391</xdr:colOff>
      <xdr:row>23</xdr:row>
      <xdr:rowOff>25322</xdr:rowOff>
    </xdr:from>
    <xdr:to>
      <xdr:col>17</xdr:col>
      <xdr:colOff>369776</xdr:colOff>
      <xdr:row>23</xdr:row>
      <xdr:rowOff>134752</xdr:rowOff>
    </xdr:to>
    <xdr:sp macro="" textlink="">
      <xdr:nvSpPr>
        <xdr:cNvPr id="73" name="Freeform 23"/>
        <xdr:cNvSpPr>
          <a:spLocks/>
        </xdr:cNvSpPr>
      </xdr:nvSpPr>
      <xdr:spPr bwMode="auto">
        <a:xfrm>
          <a:off x="8796916" y="7483397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177135</xdr:colOff>
      <xdr:row>23</xdr:row>
      <xdr:rowOff>144934</xdr:rowOff>
    </xdr:from>
    <xdr:ext cx="348622" cy="121700"/>
    <xdr:sp macro="" textlink="">
      <xdr:nvSpPr>
        <xdr:cNvPr id="74" name="Text Box 13"/>
        <xdr:cNvSpPr txBox="1">
          <a:spLocks noChangeArrowheads="1"/>
        </xdr:cNvSpPr>
      </xdr:nvSpPr>
      <xdr:spPr bwMode="auto">
        <a:xfrm>
          <a:off x="8949660" y="7603009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4054</xdr:colOff>
      <xdr:row>23</xdr:row>
      <xdr:rowOff>39682</xdr:rowOff>
    </xdr:from>
    <xdr:to>
      <xdr:col>15</xdr:col>
      <xdr:colOff>361950</xdr:colOff>
      <xdr:row>23</xdr:row>
      <xdr:rowOff>143236</xdr:rowOff>
    </xdr:to>
    <xdr:sp macro="" textlink="">
      <xdr:nvSpPr>
        <xdr:cNvPr id="75" name="Freeform 23"/>
        <xdr:cNvSpPr>
          <a:spLocks/>
        </xdr:cNvSpPr>
      </xdr:nvSpPr>
      <xdr:spPr bwMode="auto">
        <a:xfrm>
          <a:off x="6490579" y="7497757"/>
          <a:ext cx="2262896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34636</xdr:colOff>
      <xdr:row>22</xdr:row>
      <xdr:rowOff>30450</xdr:rowOff>
    </xdr:from>
    <xdr:to>
      <xdr:col>11</xdr:col>
      <xdr:colOff>362311</xdr:colOff>
      <xdr:row>22</xdr:row>
      <xdr:rowOff>139880</xdr:rowOff>
    </xdr:to>
    <xdr:sp macro="" textlink="">
      <xdr:nvSpPr>
        <xdr:cNvPr id="76" name="Freeform 23"/>
        <xdr:cNvSpPr>
          <a:spLocks/>
        </xdr:cNvSpPr>
      </xdr:nvSpPr>
      <xdr:spPr bwMode="auto">
        <a:xfrm>
          <a:off x="6140161" y="7098000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275514</xdr:colOff>
      <xdr:row>22</xdr:row>
      <xdr:rowOff>130356</xdr:rowOff>
    </xdr:from>
    <xdr:ext cx="538289" cy="121700"/>
    <xdr:sp macro="" textlink="">
      <xdr:nvSpPr>
        <xdr:cNvPr id="77" name="Text Box 13"/>
        <xdr:cNvSpPr txBox="1">
          <a:spLocks noChangeArrowheads="1"/>
        </xdr:cNvSpPr>
      </xdr:nvSpPr>
      <xdr:spPr bwMode="auto">
        <a:xfrm>
          <a:off x="6381039" y="7197906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24809</xdr:colOff>
      <xdr:row>22</xdr:row>
      <xdr:rowOff>25195</xdr:rowOff>
    </xdr:from>
    <xdr:to>
      <xdr:col>13</xdr:col>
      <xdr:colOff>370194</xdr:colOff>
      <xdr:row>22</xdr:row>
      <xdr:rowOff>134625</xdr:rowOff>
    </xdr:to>
    <xdr:sp macro="" textlink="">
      <xdr:nvSpPr>
        <xdr:cNvPr id="78" name="Freeform 23"/>
        <xdr:cNvSpPr>
          <a:spLocks/>
        </xdr:cNvSpPr>
      </xdr:nvSpPr>
      <xdr:spPr bwMode="auto">
        <a:xfrm>
          <a:off x="7273334" y="709274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279067</xdr:colOff>
      <xdr:row>22</xdr:row>
      <xdr:rowOff>129430</xdr:rowOff>
    </xdr:from>
    <xdr:ext cx="183768" cy="121700"/>
    <xdr:sp macro="" textlink="">
      <xdr:nvSpPr>
        <xdr:cNvPr id="79" name="Text Box 13"/>
        <xdr:cNvSpPr txBox="1">
          <a:spLocks noChangeArrowheads="1"/>
        </xdr:cNvSpPr>
      </xdr:nvSpPr>
      <xdr:spPr bwMode="auto">
        <a:xfrm>
          <a:off x="7527592" y="7196980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13138</xdr:colOff>
      <xdr:row>22</xdr:row>
      <xdr:rowOff>26276</xdr:rowOff>
    </xdr:from>
    <xdr:to>
      <xdr:col>15</xdr:col>
      <xdr:colOff>358523</xdr:colOff>
      <xdr:row>22</xdr:row>
      <xdr:rowOff>135706</xdr:rowOff>
    </xdr:to>
    <xdr:sp macro="" textlink="">
      <xdr:nvSpPr>
        <xdr:cNvPr id="80" name="Freeform 23"/>
        <xdr:cNvSpPr>
          <a:spLocks/>
        </xdr:cNvSpPr>
      </xdr:nvSpPr>
      <xdr:spPr bwMode="auto">
        <a:xfrm>
          <a:off x="8023663" y="709382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267396</xdr:colOff>
      <xdr:row>22</xdr:row>
      <xdr:rowOff>130511</xdr:rowOff>
    </xdr:from>
    <xdr:ext cx="258661" cy="121700"/>
    <xdr:sp macro="" textlink="">
      <xdr:nvSpPr>
        <xdr:cNvPr id="81" name="Text Box 13"/>
        <xdr:cNvSpPr txBox="1">
          <a:spLocks noChangeArrowheads="1"/>
        </xdr:cNvSpPr>
      </xdr:nvSpPr>
      <xdr:spPr bwMode="auto">
        <a:xfrm>
          <a:off x="8277921" y="7198061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21021</xdr:colOff>
      <xdr:row>22</xdr:row>
      <xdr:rowOff>27590</xdr:rowOff>
    </xdr:from>
    <xdr:to>
      <xdr:col>17</xdr:col>
      <xdr:colOff>366406</xdr:colOff>
      <xdr:row>22</xdr:row>
      <xdr:rowOff>137020</xdr:rowOff>
    </xdr:to>
    <xdr:sp macro="" textlink="">
      <xdr:nvSpPr>
        <xdr:cNvPr id="82" name="Freeform 23"/>
        <xdr:cNvSpPr>
          <a:spLocks/>
        </xdr:cNvSpPr>
      </xdr:nvSpPr>
      <xdr:spPr bwMode="auto">
        <a:xfrm>
          <a:off x="8793546" y="709514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124193</xdr:colOff>
      <xdr:row>22</xdr:row>
      <xdr:rowOff>131825</xdr:rowOff>
    </xdr:from>
    <xdr:ext cx="543162" cy="121700"/>
    <xdr:sp macro="" textlink="">
      <xdr:nvSpPr>
        <xdr:cNvPr id="83" name="Text Box 13"/>
        <xdr:cNvSpPr txBox="1">
          <a:spLocks noChangeArrowheads="1"/>
        </xdr:cNvSpPr>
      </xdr:nvSpPr>
      <xdr:spPr bwMode="auto">
        <a:xfrm>
          <a:off x="8896718" y="7199375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23580</xdr:colOff>
      <xdr:row>22</xdr:row>
      <xdr:rowOff>31153</xdr:rowOff>
    </xdr:from>
    <xdr:to>
      <xdr:col>8</xdr:col>
      <xdr:colOff>367526</xdr:colOff>
      <xdr:row>22</xdr:row>
      <xdr:rowOff>140583</xdr:rowOff>
    </xdr:to>
    <xdr:sp macro="" textlink="">
      <xdr:nvSpPr>
        <xdr:cNvPr id="84" name="Freeform 23"/>
        <xdr:cNvSpPr>
          <a:spLocks/>
        </xdr:cNvSpPr>
      </xdr:nvSpPr>
      <xdr:spPr bwMode="auto">
        <a:xfrm>
          <a:off x="4986105" y="7098703"/>
          <a:ext cx="1105946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26125</xdr:colOff>
      <xdr:row>22</xdr:row>
      <xdr:rowOff>156831</xdr:rowOff>
    </xdr:from>
    <xdr:ext cx="1092222" cy="121700"/>
    <xdr:sp macro="" textlink="">
      <xdr:nvSpPr>
        <xdr:cNvPr id="85" name="Text Box 13"/>
        <xdr:cNvSpPr txBox="1">
          <a:spLocks noChangeArrowheads="1"/>
        </xdr:cNvSpPr>
      </xdr:nvSpPr>
      <xdr:spPr bwMode="auto">
        <a:xfrm>
          <a:off x="4988650" y="7224381"/>
          <a:ext cx="10922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Standard Fasilitas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20267</xdr:colOff>
      <xdr:row>24</xdr:row>
      <xdr:rowOff>36123</xdr:rowOff>
    </xdr:from>
    <xdr:to>
      <xdr:col>8</xdr:col>
      <xdr:colOff>232172</xdr:colOff>
      <xdr:row>24</xdr:row>
      <xdr:rowOff>136922</xdr:rowOff>
    </xdr:to>
    <xdr:sp macro="" textlink="">
      <xdr:nvSpPr>
        <xdr:cNvPr id="86" name="Freeform 23"/>
        <xdr:cNvSpPr>
          <a:spLocks/>
        </xdr:cNvSpPr>
      </xdr:nvSpPr>
      <xdr:spPr bwMode="auto">
        <a:xfrm>
          <a:off x="4982792" y="7884723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205032</xdr:colOff>
      <xdr:row>24</xdr:row>
      <xdr:rowOff>161801</xdr:rowOff>
    </xdr:from>
    <xdr:ext cx="553228" cy="121700"/>
    <xdr:sp macro="" textlink="">
      <xdr:nvSpPr>
        <xdr:cNvPr id="87" name="Text Box 13"/>
        <xdr:cNvSpPr txBox="1">
          <a:spLocks noChangeArrowheads="1"/>
        </xdr:cNvSpPr>
      </xdr:nvSpPr>
      <xdr:spPr bwMode="auto">
        <a:xfrm>
          <a:off x="5167557" y="8010401"/>
          <a:ext cx="55322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 SOP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30503</xdr:colOff>
      <xdr:row>24</xdr:row>
      <xdr:rowOff>152912</xdr:rowOff>
    </xdr:from>
    <xdr:ext cx="1077090" cy="121700"/>
    <xdr:sp macro="" textlink="">
      <xdr:nvSpPr>
        <xdr:cNvPr id="88" name="Text Box 13"/>
        <xdr:cNvSpPr txBox="1">
          <a:spLocks noChangeArrowheads="1"/>
        </xdr:cNvSpPr>
      </xdr:nvSpPr>
      <xdr:spPr bwMode="auto">
        <a:xfrm>
          <a:off x="6898028" y="8001512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24391</xdr:colOff>
      <xdr:row>24</xdr:row>
      <xdr:rowOff>25322</xdr:rowOff>
    </xdr:from>
    <xdr:to>
      <xdr:col>17</xdr:col>
      <xdr:colOff>369776</xdr:colOff>
      <xdr:row>24</xdr:row>
      <xdr:rowOff>134752</xdr:rowOff>
    </xdr:to>
    <xdr:sp macro="" textlink="">
      <xdr:nvSpPr>
        <xdr:cNvPr id="89" name="Freeform 23"/>
        <xdr:cNvSpPr>
          <a:spLocks/>
        </xdr:cNvSpPr>
      </xdr:nvSpPr>
      <xdr:spPr bwMode="auto">
        <a:xfrm>
          <a:off x="8796916" y="7873922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177135</xdr:colOff>
      <xdr:row>24</xdr:row>
      <xdr:rowOff>144934</xdr:rowOff>
    </xdr:from>
    <xdr:ext cx="348622" cy="121700"/>
    <xdr:sp macro="" textlink="">
      <xdr:nvSpPr>
        <xdr:cNvPr id="90" name="Text Box 13"/>
        <xdr:cNvSpPr txBox="1">
          <a:spLocks noChangeArrowheads="1"/>
        </xdr:cNvSpPr>
      </xdr:nvSpPr>
      <xdr:spPr bwMode="auto">
        <a:xfrm>
          <a:off x="8949660" y="7993534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18236</xdr:colOff>
      <xdr:row>24</xdr:row>
      <xdr:rowOff>39682</xdr:rowOff>
    </xdr:from>
    <xdr:to>
      <xdr:col>15</xdr:col>
      <xdr:colOff>361950</xdr:colOff>
      <xdr:row>24</xdr:row>
      <xdr:rowOff>143236</xdr:rowOff>
    </xdr:to>
    <xdr:sp macro="" textlink="">
      <xdr:nvSpPr>
        <xdr:cNvPr id="91" name="Freeform 23"/>
        <xdr:cNvSpPr>
          <a:spLocks/>
        </xdr:cNvSpPr>
      </xdr:nvSpPr>
      <xdr:spPr bwMode="auto">
        <a:xfrm>
          <a:off x="6123761" y="7888282"/>
          <a:ext cx="2629714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51200</xdr:colOff>
      <xdr:row>27</xdr:row>
      <xdr:rowOff>30450</xdr:rowOff>
    </xdr:from>
    <xdr:to>
      <xdr:col>9</xdr:col>
      <xdr:colOff>378875</xdr:colOff>
      <xdr:row>27</xdr:row>
      <xdr:rowOff>139880</xdr:rowOff>
    </xdr:to>
    <xdr:sp macro="" textlink="">
      <xdr:nvSpPr>
        <xdr:cNvPr id="92" name="Freeform 23"/>
        <xdr:cNvSpPr>
          <a:spLocks/>
        </xdr:cNvSpPr>
      </xdr:nvSpPr>
      <xdr:spPr bwMode="auto">
        <a:xfrm>
          <a:off x="5394725" y="9050625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292078</xdr:colOff>
      <xdr:row>27</xdr:row>
      <xdr:rowOff>130356</xdr:rowOff>
    </xdr:from>
    <xdr:ext cx="538289" cy="121700"/>
    <xdr:sp macro="" textlink="">
      <xdr:nvSpPr>
        <xdr:cNvPr id="93" name="Text Box 13"/>
        <xdr:cNvSpPr txBox="1">
          <a:spLocks noChangeArrowheads="1"/>
        </xdr:cNvSpPr>
      </xdr:nvSpPr>
      <xdr:spPr bwMode="auto">
        <a:xfrm>
          <a:off x="5635603" y="9150531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12</xdr:col>
      <xdr:colOff>47067</xdr:colOff>
      <xdr:row>27</xdr:row>
      <xdr:rowOff>152912</xdr:rowOff>
    </xdr:from>
    <xdr:ext cx="1077090" cy="121700"/>
    <xdr:sp macro="" textlink="">
      <xdr:nvSpPr>
        <xdr:cNvPr id="94" name="Text Box 13"/>
        <xdr:cNvSpPr txBox="1">
          <a:spLocks noChangeArrowheads="1"/>
        </xdr:cNvSpPr>
      </xdr:nvSpPr>
      <xdr:spPr bwMode="auto">
        <a:xfrm>
          <a:off x="7295592" y="9173087"/>
          <a:ext cx="1077090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Sosialisasi &amp; 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34800</xdr:colOff>
      <xdr:row>27</xdr:row>
      <xdr:rowOff>39682</xdr:rowOff>
    </xdr:from>
    <xdr:to>
      <xdr:col>16</xdr:col>
      <xdr:colOff>378514</xdr:colOff>
      <xdr:row>27</xdr:row>
      <xdr:rowOff>143236</xdr:rowOff>
    </xdr:to>
    <xdr:sp macro="" textlink="">
      <xdr:nvSpPr>
        <xdr:cNvPr id="95" name="Freeform 23"/>
        <xdr:cNvSpPr>
          <a:spLocks/>
        </xdr:cNvSpPr>
      </xdr:nvSpPr>
      <xdr:spPr bwMode="auto">
        <a:xfrm>
          <a:off x="6521325" y="9059857"/>
          <a:ext cx="2629714" cy="103554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2709 h 12709"/>
            <a:gd name="connsiteX1" fmla="*/ 10000 w 10000"/>
            <a:gd name="connsiteY1" fmla="*/ 12709 h 12709"/>
            <a:gd name="connsiteX2" fmla="*/ 9460 w 10000"/>
            <a:gd name="connsiteY2" fmla="*/ 0 h 12709"/>
            <a:gd name="connsiteX0" fmla="*/ 0 w 10000"/>
            <a:gd name="connsiteY0" fmla="*/ 10677 h 10677"/>
            <a:gd name="connsiteX1" fmla="*/ 10000 w 10000"/>
            <a:gd name="connsiteY1" fmla="*/ 10677 h 10677"/>
            <a:gd name="connsiteX2" fmla="*/ 9578 w 10000"/>
            <a:gd name="connsiteY2" fmla="*/ 0 h 10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677">
              <a:moveTo>
                <a:pt x="0" y="10677"/>
              </a:moveTo>
              <a:lnTo>
                <a:pt x="10000" y="10677"/>
              </a:lnTo>
              <a:cubicBezTo>
                <a:pt x="9712" y="7344"/>
                <a:pt x="9866" y="3333"/>
                <a:pt x="9578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17</xdr:col>
      <xdr:colOff>31713</xdr:colOff>
      <xdr:row>27</xdr:row>
      <xdr:rowOff>35418</xdr:rowOff>
    </xdr:from>
    <xdr:to>
      <xdr:col>18</xdr:col>
      <xdr:colOff>6494</xdr:colOff>
      <xdr:row>27</xdr:row>
      <xdr:rowOff>144848</xdr:rowOff>
    </xdr:to>
    <xdr:sp macro="" textlink="">
      <xdr:nvSpPr>
        <xdr:cNvPr id="96" name="Freeform 23"/>
        <xdr:cNvSpPr>
          <a:spLocks/>
        </xdr:cNvSpPr>
      </xdr:nvSpPr>
      <xdr:spPr bwMode="auto">
        <a:xfrm>
          <a:off x="9185238" y="9055593"/>
          <a:ext cx="35578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8527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10000"/>
              </a:lnTo>
              <a:cubicBezTo>
                <a:pt x="9712" y="6667"/>
                <a:pt x="8815" y="3333"/>
                <a:pt x="8527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17</xdr:col>
      <xdr:colOff>17456</xdr:colOff>
      <xdr:row>27</xdr:row>
      <xdr:rowOff>143607</xdr:rowOff>
    </xdr:from>
    <xdr:ext cx="348622" cy="121700"/>
    <xdr:sp macro="" textlink="">
      <xdr:nvSpPr>
        <xdr:cNvPr id="97" name="Text Box 13"/>
        <xdr:cNvSpPr txBox="1">
          <a:spLocks noChangeArrowheads="1"/>
        </xdr:cNvSpPr>
      </xdr:nvSpPr>
      <xdr:spPr bwMode="auto">
        <a:xfrm>
          <a:off x="9170981" y="9163782"/>
          <a:ext cx="34862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20520</xdr:colOff>
      <xdr:row>12</xdr:row>
      <xdr:rowOff>61947</xdr:rowOff>
    </xdr:from>
    <xdr:to>
      <xdr:col>8</xdr:col>
      <xdr:colOff>376301</xdr:colOff>
      <xdr:row>12</xdr:row>
      <xdr:rowOff>171377</xdr:rowOff>
    </xdr:to>
    <xdr:sp macro="" textlink="">
      <xdr:nvSpPr>
        <xdr:cNvPr id="98" name="Freeform 23"/>
        <xdr:cNvSpPr>
          <a:spLocks/>
        </xdr:cNvSpPr>
      </xdr:nvSpPr>
      <xdr:spPr bwMode="auto">
        <a:xfrm>
          <a:off x="5745045" y="3224247"/>
          <a:ext cx="35578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8527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10000"/>
              </a:lnTo>
              <a:cubicBezTo>
                <a:pt x="9712" y="6667"/>
                <a:pt x="8815" y="3333"/>
                <a:pt x="8527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103031</xdr:colOff>
      <xdr:row>12</xdr:row>
      <xdr:rowOff>170136</xdr:rowOff>
    </xdr:from>
    <xdr:ext cx="168829" cy="121700"/>
    <xdr:sp macro="" textlink="">
      <xdr:nvSpPr>
        <xdr:cNvPr id="99" name="Text Box 13"/>
        <xdr:cNvSpPr txBox="1">
          <a:spLocks noChangeArrowheads="1"/>
        </xdr:cNvSpPr>
      </xdr:nvSpPr>
      <xdr:spPr bwMode="auto">
        <a:xfrm>
          <a:off x="5827556" y="3332436"/>
          <a:ext cx="16882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ToT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11400</xdr:colOff>
      <xdr:row>23</xdr:row>
      <xdr:rowOff>34841</xdr:rowOff>
    </xdr:from>
    <xdr:to>
      <xdr:col>9</xdr:col>
      <xdr:colOff>367181</xdr:colOff>
      <xdr:row>23</xdr:row>
      <xdr:rowOff>144271</xdr:rowOff>
    </xdr:to>
    <xdr:sp macro="" textlink="">
      <xdr:nvSpPr>
        <xdr:cNvPr id="100" name="Freeform 23"/>
        <xdr:cNvSpPr>
          <a:spLocks/>
        </xdr:cNvSpPr>
      </xdr:nvSpPr>
      <xdr:spPr bwMode="auto">
        <a:xfrm>
          <a:off x="6116925" y="7492916"/>
          <a:ext cx="355781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  <a:gd name="connsiteX0" fmla="*/ 0 w 10000"/>
            <a:gd name="connsiteY0" fmla="*/ 10000 h 10000"/>
            <a:gd name="connsiteX1" fmla="*/ 10000 w 10000"/>
            <a:gd name="connsiteY1" fmla="*/ 10000 h 10000"/>
            <a:gd name="connsiteX2" fmla="*/ 8527 w 10000"/>
            <a:gd name="connsiteY2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0000" h="10000">
              <a:moveTo>
                <a:pt x="0" y="10000"/>
              </a:moveTo>
              <a:lnTo>
                <a:pt x="10000" y="10000"/>
              </a:lnTo>
              <a:cubicBezTo>
                <a:pt x="9712" y="6667"/>
                <a:pt x="8815" y="3333"/>
                <a:pt x="8527" y="0"/>
              </a:cubicBez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93911</xdr:colOff>
      <xdr:row>23</xdr:row>
      <xdr:rowOff>143030</xdr:rowOff>
    </xdr:from>
    <xdr:ext cx="168829" cy="121700"/>
    <xdr:sp macro="" textlink="">
      <xdr:nvSpPr>
        <xdr:cNvPr id="101" name="Text Box 13"/>
        <xdr:cNvSpPr txBox="1">
          <a:spLocks noChangeArrowheads="1"/>
        </xdr:cNvSpPr>
      </xdr:nvSpPr>
      <xdr:spPr bwMode="auto">
        <a:xfrm>
          <a:off x="6199436" y="7601105"/>
          <a:ext cx="16882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ToT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11</xdr:col>
      <xdr:colOff>360385</xdr:colOff>
      <xdr:row>9</xdr:row>
      <xdr:rowOff>39975</xdr:rowOff>
    </xdr:from>
    <xdr:to>
      <xdr:col>13</xdr:col>
      <xdr:colOff>324770</xdr:colOff>
      <xdr:row>9</xdr:row>
      <xdr:rowOff>149405</xdr:rowOff>
    </xdr:to>
    <xdr:sp macro="" textlink="">
      <xdr:nvSpPr>
        <xdr:cNvPr id="102" name="Freeform 23"/>
        <xdr:cNvSpPr>
          <a:spLocks/>
        </xdr:cNvSpPr>
      </xdr:nvSpPr>
      <xdr:spPr bwMode="auto">
        <a:xfrm>
          <a:off x="7227910" y="2030700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44637</xdr:colOff>
      <xdr:row>9</xdr:row>
      <xdr:rowOff>28537</xdr:rowOff>
    </xdr:from>
    <xdr:ext cx="533479" cy="224933"/>
    <xdr:sp macro="" textlink="">
      <xdr:nvSpPr>
        <xdr:cNvPr id="103" name="Text Box 13"/>
        <xdr:cNvSpPr txBox="1">
          <a:spLocks noChangeArrowheads="1"/>
        </xdr:cNvSpPr>
      </xdr:nvSpPr>
      <xdr:spPr bwMode="auto">
        <a:xfrm>
          <a:off x="7293162" y="2019262"/>
          <a:ext cx="533479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Penyusunan 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Jadwal 2018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27010</xdr:colOff>
      <xdr:row>9</xdr:row>
      <xdr:rowOff>49500</xdr:rowOff>
    </xdr:from>
    <xdr:to>
      <xdr:col>15</xdr:col>
      <xdr:colOff>372395</xdr:colOff>
      <xdr:row>9</xdr:row>
      <xdr:rowOff>158930</xdr:rowOff>
    </xdr:to>
    <xdr:sp macro="" textlink="">
      <xdr:nvSpPr>
        <xdr:cNvPr id="104" name="Freeform 23"/>
        <xdr:cNvSpPr>
          <a:spLocks/>
        </xdr:cNvSpPr>
      </xdr:nvSpPr>
      <xdr:spPr bwMode="auto">
        <a:xfrm>
          <a:off x="8037535" y="2040225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120837</xdr:colOff>
      <xdr:row>9</xdr:row>
      <xdr:rowOff>38062</xdr:rowOff>
    </xdr:from>
    <xdr:ext cx="533479" cy="224933"/>
    <xdr:sp macro="" textlink="">
      <xdr:nvSpPr>
        <xdr:cNvPr id="105" name="Text Box 13"/>
        <xdr:cNvSpPr txBox="1">
          <a:spLocks noChangeArrowheads="1"/>
        </xdr:cNvSpPr>
      </xdr:nvSpPr>
      <xdr:spPr bwMode="auto">
        <a:xfrm>
          <a:off x="8131362" y="2028787"/>
          <a:ext cx="533479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Penyusunan 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Silabus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45027</xdr:colOff>
      <xdr:row>11</xdr:row>
      <xdr:rowOff>74671</xdr:rowOff>
    </xdr:from>
    <xdr:to>
      <xdr:col>11</xdr:col>
      <xdr:colOff>372702</xdr:colOff>
      <xdr:row>11</xdr:row>
      <xdr:rowOff>184101</xdr:rowOff>
    </xdr:to>
    <xdr:sp macro="" textlink="">
      <xdr:nvSpPr>
        <xdr:cNvPr id="106" name="Freeform 23"/>
        <xdr:cNvSpPr>
          <a:spLocks/>
        </xdr:cNvSpPr>
      </xdr:nvSpPr>
      <xdr:spPr bwMode="auto">
        <a:xfrm>
          <a:off x="6150552" y="2846446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285905</xdr:colOff>
      <xdr:row>11</xdr:row>
      <xdr:rowOff>174577</xdr:rowOff>
    </xdr:from>
    <xdr:ext cx="538289" cy="121700"/>
    <xdr:sp macro="" textlink="">
      <xdr:nvSpPr>
        <xdr:cNvPr id="107" name="Text Box 13"/>
        <xdr:cNvSpPr txBox="1">
          <a:spLocks noChangeArrowheads="1"/>
        </xdr:cNvSpPr>
      </xdr:nvSpPr>
      <xdr:spPr bwMode="auto">
        <a:xfrm>
          <a:off x="6391430" y="2946352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35200</xdr:colOff>
      <xdr:row>11</xdr:row>
      <xdr:rowOff>69416</xdr:rowOff>
    </xdr:from>
    <xdr:to>
      <xdr:col>13</xdr:col>
      <xdr:colOff>380585</xdr:colOff>
      <xdr:row>11</xdr:row>
      <xdr:rowOff>178846</xdr:rowOff>
    </xdr:to>
    <xdr:sp macro="" textlink="">
      <xdr:nvSpPr>
        <xdr:cNvPr id="108" name="Freeform 23"/>
        <xdr:cNvSpPr>
          <a:spLocks/>
        </xdr:cNvSpPr>
      </xdr:nvSpPr>
      <xdr:spPr bwMode="auto">
        <a:xfrm>
          <a:off x="7283725" y="284119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289458</xdr:colOff>
      <xdr:row>11</xdr:row>
      <xdr:rowOff>173651</xdr:rowOff>
    </xdr:from>
    <xdr:ext cx="183768" cy="121700"/>
    <xdr:sp macro="" textlink="">
      <xdr:nvSpPr>
        <xdr:cNvPr id="109" name="Text Box 13"/>
        <xdr:cNvSpPr txBox="1">
          <a:spLocks noChangeArrowheads="1"/>
        </xdr:cNvSpPr>
      </xdr:nvSpPr>
      <xdr:spPr bwMode="auto">
        <a:xfrm>
          <a:off x="7537983" y="2945426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14</xdr:col>
      <xdr:colOff>23529</xdr:colOff>
      <xdr:row>11</xdr:row>
      <xdr:rowOff>70497</xdr:rowOff>
    </xdr:from>
    <xdr:to>
      <xdr:col>15</xdr:col>
      <xdr:colOff>368914</xdr:colOff>
      <xdr:row>11</xdr:row>
      <xdr:rowOff>179927</xdr:rowOff>
    </xdr:to>
    <xdr:sp macro="" textlink="">
      <xdr:nvSpPr>
        <xdr:cNvPr id="110" name="Freeform 23"/>
        <xdr:cNvSpPr>
          <a:spLocks/>
        </xdr:cNvSpPr>
      </xdr:nvSpPr>
      <xdr:spPr bwMode="auto">
        <a:xfrm>
          <a:off x="8034054" y="2842272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14</xdr:col>
      <xdr:colOff>277787</xdr:colOff>
      <xdr:row>11</xdr:row>
      <xdr:rowOff>174732</xdr:rowOff>
    </xdr:from>
    <xdr:ext cx="258661" cy="121700"/>
    <xdr:sp macro="" textlink="">
      <xdr:nvSpPr>
        <xdr:cNvPr id="111" name="Text Box 13"/>
        <xdr:cNvSpPr txBox="1">
          <a:spLocks noChangeArrowheads="1"/>
        </xdr:cNvSpPr>
      </xdr:nvSpPr>
      <xdr:spPr bwMode="auto">
        <a:xfrm>
          <a:off x="8288312" y="2946507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16</xdr:col>
      <xdr:colOff>31412</xdr:colOff>
      <xdr:row>11</xdr:row>
      <xdr:rowOff>71811</xdr:rowOff>
    </xdr:from>
    <xdr:to>
      <xdr:col>17</xdr:col>
      <xdr:colOff>376797</xdr:colOff>
      <xdr:row>11</xdr:row>
      <xdr:rowOff>181241</xdr:rowOff>
    </xdr:to>
    <xdr:sp macro="" textlink="">
      <xdr:nvSpPr>
        <xdr:cNvPr id="112" name="Freeform 23"/>
        <xdr:cNvSpPr>
          <a:spLocks/>
        </xdr:cNvSpPr>
      </xdr:nvSpPr>
      <xdr:spPr bwMode="auto">
        <a:xfrm>
          <a:off x="8803937" y="284358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16</xdr:col>
      <xdr:colOff>134584</xdr:colOff>
      <xdr:row>11</xdr:row>
      <xdr:rowOff>176046</xdr:rowOff>
    </xdr:from>
    <xdr:ext cx="543162" cy="121700"/>
    <xdr:sp macro="" textlink="">
      <xdr:nvSpPr>
        <xdr:cNvPr id="113" name="Text Box 13"/>
        <xdr:cNvSpPr txBox="1">
          <a:spLocks noChangeArrowheads="1"/>
        </xdr:cNvSpPr>
      </xdr:nvSpPr>
      <xdr:spPr bwMode="auto">
        <a:xfrm>
          <a:off x="8907109" y="2947821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45027</xdr:colOff>
      <xdr:row>15</xdr:row>
      <xdr:rowOff>74671</xdr:rowOff>
    </xdr:from>
    <xdr:to>
      <xdr:col>10</xdr:col>
      <xdr:colOff>372702</xdr:colOff>
      <xdr:row>15</xdr:row>
      <xdr:rowOff>184101</xdr:rowOff>
    </xdr:to>
    <xdr:sp macro="" textlink="">
      <xdr:nvSpPr>
        <xdr:cNvPr id="114" name="Freeform 23"/>
        <xdr:cNvSpPr>
          <a:spLocks/>
        </xdr:cNvSpPr>
      </xdr:nvSpPr>
      <xdr:spPr bwMode="auto">
        <a:xfrm>
          <a:off x="5769552" y="4408546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8</xdr:col>
      <xdr:colOff>285905</xdr:colOff>
      <xdr:row>15</xdr:row>
      <xdr:rowOff>174577</xdr:rowOff>
    </xdr:from>
    <xdr:ext cx="538289" cy="121700"/>
    <xdr:sp macro="" textlink="">
      <xdr:nvSpPr>
        <xdr:cNvPr id="115" name="Text Box 13"/>
        <xdr:cNvSpPr txBox="1">
          <a:spLocks noChangeArrowheads="1"/>
        </xdr:cNvSpPr>
      </xdr:nvSpPr>
      <xdr:spPr bwMode="auto">
        <a:xfrm>
          <a:off x="6010430" y="4508452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11</xdr:col>
      <xdr:colOff>35200</xdr:colOff>
      <xdr:row>15</xdr:row>
      <xdr:rowOff>69416</xdr:rowOff>
    </xdr:from>
    <xdr:to>
      <xdr:col>12</xdr:col>
      <xdr:colOff>380585</xdr:colOff>
      <xdr:row>15</xdr:row>
      <xdr:rowOff>178846</xdr:rowOff>
    </xdr:to>
    <xdr:sp macro="" textlink="">
      <xdr:nvSpPr>
        <xdr:cNvPr id="116" name="Freeform 23"/>
        <xdr:cNvSpPr>
          <a:spLocks/>
        </xdr:cNvSpPr>
      </xdr:nvSpPr>
      <xdr:spPr bwMode="auto">
        <a:xfrm>
          <a:off x="6902725" y="4403291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11</xdr:col>
      <xdr:colOff>289458</xdr:colOff>
      <xdr:row>15</xdr:row>
      <xdr:rowOff>173651</xdr:rowOff>
    </xdr:from>
    <xdr:ext cx="183768" cy="121700"/>
    <xdr:sp macro="" textlink="">
      <xdr:nvSpPr>
        <xdr:cNvPr id="117" name="Text Box 13"/>
        <xdr:cNvSpPr txBox="1">
          <a:spLocks noChangeArrowheads="1"/>
        </xdr:cNvSpPr>
      </xdr:nvSpPr>
      <xdr:spPr bwMode="auto">
        <a:xfrm>
          <a:off x="7156983" y="4507526"/>
          <a:ext cx="183768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Trial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13</xdr:col>
      <xdr:colOff>23529</xdr:colOff>
      <xdr:row>15</xdr:row>
      <xdr:rowOff>70497</xdr:rowOff>
    </xdr:from>
    <xdr:to>
      <xdr:col>14</xdr:col>
      <xdr:colOff>368914</xdr:colOff>
      <xdr:row>15</xdr:row>
      <xdr:rowOff>179927</xdr:rowOff>
    </xdr:to>
    <xdr:sp macro="" textlink="">
      <xdr:nvSpPr>
        <xdr:cNvPr id="118" name="Freeform 23"/>
        <xdr:cNvSpPr>
          <a:spLocks/>
        </xdr:cNvSpPr>
      </xdr:nvSpPr>
      <xdr:spPr bwMode="auto">
        <a:xfrm>
          <a:off x="7653054" y="4404372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13</xdr:col>
      <xdr:colOff>277787</xdr:colOff>
      <xdr:row>15</xdr:row>
      <xdr:rowOff>174732</xdr:rowOff>
    </xdr:from>
    <xdr:ext cx="258661" cy="121700"/>
    <xdr:sp macro="" textlink="">
      <xdr:nvSpPr>
        <xdr:cNvPr id="119" name="Text Box 13"/>
        <xdr:cNvSpPr txBox="1">
          <a:spLocks noChangeArrowheads="1"/>
        </xdr:cNvSpPr>
      </xdr:nvSpPr>
      <xdr:spPr bwMode="auto">
        <a:xfrm>
          <a:off x="7907312" y="4508607"/>
          <a:ext cx="258661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15</xdr:col>
      <xdr:colOff>134584</xdr:colOff>
      <xdr:row>15</xdr:row>
      <xdr:rowOff>176046</xdr:rowOff>
    </xdr:from>
    <xdr:ext cx="543162" cy="121700"/>
    <xdr:sp macro="" textlink="">
      <xdr:nvSpPr>
        <xdr:cNvPr id="120" name="Text Box 13"/>
        <xdr:cNvSpPr txBox="1">
          <a:spLocks noChangeArrowheads="1"/>
        </xdr:cNvSpPr>
      </xdr:nvSpPr>
      <xdr:spPr bwMode="auto">
        <a:xfrm>
          <a:off x="8526109" y="4509921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15</xdr:col>
      <xdr:colOff>17956</xdr:colOff>
      <xdr:row>15</xdr:row>
      <xdr:rowOff>69157</xdr:rowOff>
    </xdr:from>
    <xdr:to>
      <xdr:col>17</xdr:col>
      <xdr:colOff>345631</xdr:colOff>
      <xdr:row>15</xdr:row>
      <xdr:rowOff>178587</xdr:rowOff>
    </xdr:to>
    <xdr:sp macro="" textlink="">
      <xdr:nvSpPr>
        <xdr:cNvPr id="121" name="Freeform 23"/>
        <xdr:cNvSpPr>
          <a:spLocks/>
        </xdr:cNvSpPr>
      </xdr:nvSpPr>
      <xdr:spPr bwMode="auto">
        <a:xfrm>
          <a:off x="8409481" y="4403032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38100</xdr:colOff>
      <xdr:row>21</xdr:row>
      <xdr:rowOff>34185</xdr:rowOff>
    </xdr:from>
    <xdr:to>
      <xdr:col>10</xdr:col>
      <xdr:colOff>109950</xdr:colOff>
      <xdr:row>21</xdr:row>
      <xdr:rowOff>143615</xdr:rowOff>
    </xdr:to>
    <xdr:sp macro="" textlink="">
      <xdr:nvSpPr>
        <xdr:cNvPr id="122" name="Freeform 23"/>
        <xdr:cNvSpPr>
          <a:spLocks/>
        </xdr:cNvSpPr>
      </xdr:nvSpPr>
      <xdr:spPr bwMode="auto">
        <a:xfrm>
          <a:off x="6143625" y="6711210"/>
          <a:ext cx="452850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60255</xdr:colOff>
      <xdr:row>21</xdr:row>
      <xdr:rowOff>153797</xdr:rowOff>
    </xdr:from>
    <xdr:ext cx="413575" cy="121700"/>
    <xdr:sp macro="" textlink="">
      <xdr:nvSpPr>
        <xdr:cNvPr id="123" name="Text Box 13"/>
        <xdr:cNvSpPr txBox="1">
          <a:spLocks noChangeArrowheads="1"/>
        </xdr:cNvSpPr>
      </xdr:nvSpPr>
      <xdr:spPr bwMode="auto">
        <a:xfrm>
          <a:off x="6165780" y="6830822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135461</xdr:colOff>
      <xdr:row>21</xdr:row>
      <xdr:rowOff>72351</xdr:rowOff>
    </xdr:from>
    <xdr:to>
      <xdr:col>10</xdr:col>
      <xdr:colOff>336314</xdr:colOff>
      <xdr:row>21</xdr:row>
      <xdr:rowOff>224751</xdr:rowOff>
    </xdr:to>
    <xdr:sp macro="" textlink="">
      <xdr:nvSpPr>
        <xdr:cNvPr id="124" name="AutoShape 810"/>
        <xdr:cNvSpPr>
          <a:spLocks noChangeArrowheads="1"/>
        </xdr:cNvSpPr>
      </xdr:nvSpPr>
      <xdr:spPr bwMode="auto">
        <a:xfrm rot="10800000">
          <a:off x="6621986" y="6749376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5941</xdr:colOff>
      <xdr:row>21</xdr:row>
      <xdr:rowOff>0</xdr:rowOff>
    </xdr:from>
    <xdr:ext cx="359842" cy="283732"/>
    <xdr:sp macro="" textlink="">
      <xdr:nvSpPr>
        <xdr:cNvPr id="125" name="Text Box 51"/>
        <xdr:cNvSpPr txBox="1">
          <a:spLocks noChangeArrowheads="1"/>
        </xdr:cNvSpPr>
      </xdr:nvSpPr>
      <xdr:spPr bwMode="auto">
        <a:xfrm>
          <a:off x="6873466" y="6677025"/>
          <a:ext cx="359842" cy="28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Daurah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Pengurus </a:t>
          </a:r>
        </a:p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DKM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7</xdr:col>
      <xdr:colOff>25977</xdr:colOff>
      <xdr:row>10</xdr:row>
      <xdr:rowOff>27046</xdr:rowOff>
    </xdr:from>
    <xdr:to>
      <xdr:col>9</xdr:col>
      <xdr:colOff>353652</xdr:colOff>
      <xdr:row>10</xdr:row>
      <xdr:rowOff>136476</xdr:rowOff>
    </xdr:to>
    <xdr:sp macro="" textlink="">
      <xdr:nvSpPr>
        <xdr:cNvPr id="126" name="Freeform 23"/>
        <xdr:cNvSpPr>
          <a:spLocks/>
        </xdr:cNvSpPr>
      </xdr:nvSpPr>
      <xdr:spPr bwMode="auto">
        <a:xfrm>
          <a:off x="5369502" y="2408296"/>
          <a:ext cx="108967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266855</xdr:colOff>
      <xdr:row>10</xdr:row>
      <xdr:rowOff>126952</xdr:rowOff>
    </xdr:from>
    <xdr:ext cx="538289" cy="121700"/>
    <xdr:sp macro="" textlink="">
      <xdr:nvSpPr>
        <xdr:cNvPr id="127" name="Text Box 13"/>
        <xdr:cNvSpPr txBox="1">
          <a:spLocks noChangeArrowheads="1"/>
        </xdr:cNvSpPr>
      </xdr:nvSpPr>
      <xdr:spPr bwMode="auto">
        <a:xfrm>
          <a:off x="5610380" y="2508202"/>
          <a:ext cx="538289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Development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12</xdr:col>
      <xdr:colOff>35200</xdr:colOff>
      <xdr:row>10</xdr:row>
      <xdr:rowOff>31316</xdr:rowOff>
    </xdr:from>
    <xdr:to>
      <xdr:col>13</xdr:col>
      <xdr:colOff>380585</xdr:colOff>
      <xdr:row>10</xdr:row>
      <xdr:rowOff>140746</xdr:rowOff>
    </xdr:to>
    <xdr:sp macro="" textlink="">
      <xdr:nvSpPr>
        <xdr:cNvPr id="128" name="Freeform 23"/>
        <xdr:cNvSpPr>
          <a:spLocks/>
        </xdr:cNvSpPr>
      </xdr:nvSpPr>
      <xdr:spPr bwMode="auto">
        <a:xfrm>
          <a:off x="7283725" y="241256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12</xdr:col>
      <xdr:colOff>13233</xdr:colOff>
      <xdr:row>10</xdr:row>
      <xdr:rowOff>135551</xdr:rowOff>
    </xdr:from>
    <xdr:ext cx="780535" cy="121700"/>
    <xdr:sp macro="" textlink="">
      <xdr:nvSpPr>
        <xdr:cNvPr id="129" name="Text Box 13"/>
        <xdr:cNvSpPr txBox="1">
          <a:spLocks noChangeArrowheads="1"/>
        </xdr:cNvSpPr>
      </xdr:nvSpPr>
      <xdr:spPr bwMode="auto">
        <a:xfrm>
          <a:off x="7261758" y="2516801"/>
          <a:ext cx="78053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Laporan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31412</xdr:colOff>
      <xdr:row>10</xdr:row>
      <xdr:rowOff>24186</xdr:rowOff>
    </xdr:from>
    <xdr:to>
      <xdr:col>11</xdr:col>
      <xdr:colOff>376797</xdr:colOff>
      <xdr:row>10</xdr:row>
      <xdr:rowOff>133616</xdr:rowOff>
    </xdr:to>
    <xdr:sp macro="" textlink="">
      <xdr:nvSpPr>
        <xdr:cNvPr id="130" name="Freeform 23"/>
        <xdr:cNvSpPr>
          <a:spLocks/>
        </xdr:cNvSpPr>
      </xdr:nvSpPr>
      <xdr:spPr bwMode="auto">
        <a:xfrm>
          <a:off x="6517937" y="2405436"/>
          <a:ext cx="726385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10</xdr:col>
      <xdr:colOff>134584</xdr:colOff>
      <xdr:row>10</xdr:row>
      <xdr:rowOff>128421</xdr:rowOff>
    </xdr:from>
    <xdr:ext cx="543162" cy="121700"/>
    <xdr:sp macro="" textlink="">
      <xdr:nvSpPr>
        <xdr:cNvPr id="131" name="Text Box 13"/>
        <xdr:cNvSpPr txBox="1">
          <a:spLocks noChangeArrowheads="1"/>
        </xdr:cNvSpPr>
      </xdr:nvSpPr>
      <xdr:spPr bwMode="auto">
        <a:xfrm>
          <a:off x="6621109" y="2509671"/>
          <a:ext cx="543162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179515</xdr:colOff>
      <xdr:row>23</xdr:row>
      <xdr:rowOff>56872</xdr:rowOff>
    </xdr:from>
    <xdr:to>
      <xdr:col>8</xdr:col>
      <xdr:colOff>380368</xdr:colOff>
      <xdr:row>23</xdr:row>
      <xdr:rowOff>209272</xdr:rowOff>
    </xdr:to>
    <xdr:sp macro="" textlink="">
      <xdr:nvSpPr>
        <xdr:cNvPr id="132" name="AutoShape 810"/>
        <xdr:cNvSpPr>
          <a:spLocks noChangeArrowheads="1"/>
        </xdr:cNvSpPr>
      </xdr:nvSpPr>
      <xdr:spPr bwMode="auto">
        <a:xfrm rot="10800000">
          <a:off x="5904040" y="7514947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145245</xdr:colOff>
      <xdr:row>23</xdr:row>
      <xdr:rowOff>204788</xdr:rowOff>
    </xdr:from>
    <xdr:ext cx="261418" cy="106889"/>
    <xdr:sp macro="" textlink="">
      <xdr:nvSpPr>
        <xdr:cNvPr id="133" name="Text Box 51"/>
        <xdr:cNvSpPr txBox="1">
          <a:spLocks noChangeArrowheads="1"/>
        </xdr:cNvSpPr>
      </xdr:nvSpPr>
      <xdr:spPr bwMode="auto">
        <a:xfrm>
          <a:off x="5869770" y="7662863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200947</xdr:colOff>
      <xdr:row>24</xdr:row>
      <xdr:rowOff>36632</xdr:rowOff>
    </xdr:from>
    <xdr:to>
      <xdr:col>9</xdr:col>
      <xdr:colOff>20800</xdr:colOff>
      <xdr:row>24</xdr:row>
      <xdr:rowOff>189032</xdr:rowOff>
    </xdr:to>
    <xdr:sp macro="" textlink="">
      <xdr:nvSpPr>
        <xdr:cNvPr id="134" name="AutoShape 810"/>
        <xdr:cNvSpPr>
          <a:spLocks noChangeArrowheads="1"/>
        </xdr:cNvSpPr>
      </xdr:nvSpPr>
      <xdr:spPr bwMode="auto">
        <a:xfrm rot="10800000">
          <a:off x="5925472" y="7885232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166677</xdr:colOff>
      <xdr:row>24</xdr:row>
      <xdr:rowOff>184548</xdr:rowOff>
    </xdr:from>
    <xdr:ext cx="261418" cy="106889"/>
    <xdr:sp macro="" textlink="">
      <xdr:nvSpPr>
        <xdr:cNvPr id="135" name="Text Box 51"/>
        <xdr:cNvSpPr txBox="1">
          <a:spLocks noChangeArrowheads="1"/>
        </xdr:cNvSpPr>
      </xdr:nvSpPr>
      <xdr:spPr bwMode="auto">
        <a:xfrm>
          <a:off x="5891202" y="8033148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6</xdr:col>
      <xdr:colOff>6508</xdr:colOff>
      <xdr:row>25</xdr:row>
      <xdr:rowOff>39746</xdr:rowOff>
    </xdr:from>
    <xdr:to>
      <xdr:col>8</xdr:col>
      <xdr:colOff>218413</xdr:colOff>
      <xdr:row>25</xdr:row>
      <xdr:rowOff>140545</xdr:rowOff>
    </xdr:to>
    <xdr:sp macro="" textlink="">
      <xdr:nvSpPr>
        <xdr:cNvPr id="136" name="Freeform 23"/>
        <xdr:cNvSpPr>
          <a:spLocks/>
        </xdr:cNvSpPr>
      </xdr:nvSpPr>
      <xdr:spPr bwMode="auto">
        <a:xfrm>
          <a:off x="4969033" y="8278871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96025</xdr:colOff>
      <xdr:row>25</xdr:row>
      <xdr:rowOff>159471</xdr:rowOff>
    </xdr:from>
    <xdr:ext cx="700385" cy="121700"/>
    <xdr:sp macro="" textlink="">
      <xdr:nvSpPr>
        <xdr:cNvPr id="137" name="Text Box 13"/>
        <xdr:cNvSpPr txBox="1">
          <a:spLocks noChangeArrowheads="1"/>
        </xdr:cNvSpPr>
      </xdr:nvSpPr>
      <xdr:spPr bwMode="auto">
        <a:xfrm>
          <a:off x="5058550" y="8398596"/>
          <a:ext cx="70038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16744</xdr:colOff>
      <xdr:row>25</xdr:row>
      <xdr:rowOff>156535</xdr:rowOff>
    </xdr:from>
    <xdr:ext cx="1064715" cy="121700"/>
    <xdr:sp macro="" textlink="">
      <xdr:nvSpPr>
        <xdr:cNvPr id="138" name="Text Box 13"/>
        <xdr:cNvSpPr txBox="1">
          <a:spLocks noChangeArrowheads="1"/>
        </xdr:cNvSpPr>
      </xdr:nvSpPr>
      <xdr:spPr bwMode="auto">
        <a:xfrm>
          <a:off x="6884269" y="8395660"/>
          <a:ext cx="106471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+ Monitoring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187188</xdr:colOff>
      <xdr:row>25</xdr:row>
      <xdr:rowOff>40255</xdr:rowOff>
    </xdr:from>
    <xdr:to>
      <xdr:col>9</xdr:col>
      <xdr:colOff>7041</xdr:colOff>
      <xdr:row>25</xdr:row>
      <xdr:rowOff>192655</xdr:rowOff>
    </xdr:to>
    <xdr:sp macro="" textlink="">
      <xdr:nvSpPr>
        <xdr:cNvPr id="139" name="AutoShape 810"/>
        <xdr:cNvSpPr>
          <a:spLocks noChangeArrowheads="1"/>
        </xdr:cNvSpPr>
      </xdr:nvSpPr>
      <xdr:spPr bwMode="auto">
        <a:xfrm rot="10800000">
          <a:off x="5911713" y="8279380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152918</xdr:colOff>
      <xdr:row>25</xdr:row>
      <xdr:rowOff>188171</xdr:rowOff>
    </xdr:from>
    <xdr:ext cx="261418" cy="106889"/>
    <xdr:sp macro="" textlink="">
      <xdr:nvSpPr>
        <xdr:cNvPr id="140" name="Text Box 51"/>
        <xdr:cNvSpPr txBox="1">
          <a:spLocks noChangeArrowheads="1"/>
        </xdr:cNvSpPr>
      </xdr:nvSpPr>
      <xdr:spPr bwMode="auto">
        <a:xfrm>
          <a:off x="5877443" y="8427296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7189</xdr:colOff>
      <xdr:row>25</xdr:row>
      <xdr:rowOff>46727</xdr:rowOff>
    </xdr:from>
    <xdr:to>
      <xdr:col>17</xdr:col>
      <xdr:colOff>370217</xdr:colOff>
      <xdr:row>25</xdr:row>
      <xdr:rowOff>150963</xdr:rowOff>
    </xdr:to>
    <xdr:sp macro="" textlink="">
      <xdr:nvSpPr>
        <xdr:cNvPr id="141" name="Freeform 140"/>
        <xdr:cNvSpPr/>
      </xdr:nvSpPr>
      <xdr:spPr>
        <a:xfrm>
          <a:off x="6112714" y="8285852"/>
          <a:ext cx="3411028" cy="104236"/>
        </a:xfrm>
        <a:custGeom>
          <a:avLst/>
          <a:gdLst>
            <a:gd name="connsiteX0" fmla="*/ 0 w 3411028"/>
            <a:gd name="connsiteY0" fmla="*/ 104236 h 104236"/>
            <a:gd name="connsiteX1" fmla="*/ 3411028 w 3411028"/>
            <a:gd name="connsiteY1" fmla="*/ 104236 h 104236"/>
            <a:gd name="connsiteX2" fmla="*/ 3306792 w 3411028"/>
            <a:gd name="connsiteY2" fmla="*/ 0 h 104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11028" h="104236">
              <a:moveTo>
                <a:pt x="0" y="104236"/>
              </a:moveTo>
              <a:lnTo>
                <a:pt x="3411028" y="104236"/>
              </a:lnTo>
              <a:lnTo>
                <a:pt x="3306792" y="0"/>
              </a:lnTo>
            </a:path>
          </a:pathLst>
        </a:cu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211905</xdr:colOff>
      <xdr:row>13</xdr:row>
      <xdr:rowOff>100799</xdr:rowOff>
    </xdr:to>
    <xdr:sp macro="" textlink="">
      <xdr:nvSpPr>
        <xdr:cNvPr id="142" name="Freeform 23"/>
        <xdr:cNvSpPr>
          <a:spLocks/>
        </xdr:cNvSpPr>
      </xdr:nvSpPr>
      <xdr:spPr bwMode="auto">
        <a:xfrm>
          <a:off x="4962525" y="3552825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89517</xdr:colOff>
      <xdr:row>13</xdr:row>
      <xdr:rowOff>119725</xdr:rowOff>
    </xdr:from>
    <xdr:ext cx="700385" cy="121700"/>
    <xdr:sp macro="" textlink="">
      <xdr:nvSpPr>
        <xdr:cNvPr id="143" name="Text Box 13"/>
        <xdr:cNvSpPr txBox="1">
          <a:spLocks noChangeArrowheads="1"/>
        </xdr:cNvSpPr>
      </xdr:nvSpPr>
      <xdr:spPr bwMode="auto">
        <a:xfrm>
          <a:off x="5052042" y="3672550"/>
          <a:ext cx="70038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10236</xdr:colOff>
      <xdr:row>13</xdr:row>
      <xdr:rowOff>116789</xdr:rowOff>
    </xdr:from>
    <xdr:ext cx="1064715" cy="121700"/>
    <xdr:sp macro="" textlink="">
      <xdr:nvSpPr>
        <xdr:cNvPr id="144" name="Text Box 13"/>
        <xdr:cNvSpPr txBox="1">
          <a:spLocks noChangeArrowheads="1"/>
        </xdr:cNvSpPr>
      </xdr:nvSpPr>
      <xdr:spPr bwMode="auto">
        <a:xfrm>
          <a:off x="6877761" y="3669614"/>
          <a:ext cx="106471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+ Monitoring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180680</xdr:colOff>
      <xdr:row>13</xdr:row>
      <xdr:rowOff>509</xdr:rowOff>
    </xdr:from>
    <xdr:to>
      <xdr:col>9</xdr:col>
      <xdr:colOff>533</xdr:colOff>
      <xdr:row>13</xdr:row>
      <xdr:rowOff>152909</xdr:rowOff>
    </xdr:to>
    <xdr:sp macro="" textlink="">
      <xdr:nvSpPr>
        <xdr:cNvPr id="145" name="AutoShape 810"/>
        <xdr:cNvSpPr>
          <a:spLocks noChangeArrowheads="1"/>
        </xdr:cNvSpPr>
      </xdr:nvSpPr>
      <xdr:spPr bwMode="auto">
        <a:xfrm rot="10800000">
          <a:off x="5905205" y="3553334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681</xdr:colOff>
      <xdr:row>13</xdr:row>
      <xdr:rowOff>6981</xdr:rowOff>
    </xdr:from>
    <xdr:to>
      <xdr:col>17</xdr:col>
      <xdr:colOff>363709</xdr:colOff>
      <xdr:row>13</xdr:row>
      <xdr:rowOff>111217</xdr:rowOff>
    </xdr:to>
    <xdr:sp macro="" textlink="">
      <xdr:nvSpPr>
        <xdr:cNvPr id="146" name="Freeform 145"/>
        <xdr:cNvSpPr/>
      </xdr:nvSpPr>
      <xdr:spPr>
        <a:xfrm>
          <a:off x="6106206" y="3559806"/>
          <a:ext cx="3411028" cy="104236"/>
        </a:xfrm>
        <a:custGeom>
          <a:avLst/>
          <a:gdLst>
            <a:gd name="connsiteX0" fmla="*/ 0 w 3411028"/>
            <a:gd name="connsiteY0" fmla="*/ 104236 h 104236"/>
            <a:gd name="connsiteX1" fmla="*/ 3411028 w 3411028"/>
            <a:gd name="connsiteY1" fmla="*/ 104236 h 104236"/>
            <a:gd name="connsiteX2" fmla="*/ 3306792 w 3411028"/>
            <a:gd name="connsiteY2" fmla="*/ 0 h 104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11028" h="104236">
              <a:moveTo>
                <a:pt x="0" y="104236"/>
              </a:moveTo>
              <a:lnTo>
                <a:pt x="3411028" y="104236"/>
              </a:lnTo>
              <a:lnTo>
                <a:pt x="3306792" y="0"/>
              </a:lnTo>
            </a:path>
          </a:pathLst>
        </a:cu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oneCellAnchor>
    <xdr:from>
      <xdr:col>8</xdr:col>
      <xdr:colOff>174349</xdr:colOff>
      <xdr:row>13</xdr:row>
      <xdr:rowOff>151262</xdr:rowOff>
    </xdr:from>
    <xdr:ext cx="261418" cy="106889"/>
    <xdr:sp macro="" textlink="">
      <xdr:nvSpPr>
        <xdr:cNvPr id="147" name="Text Box 51"/>
        <xdr:cNvSpPr txBox="1">
          <a:spLocks noChangeArrowheads="1"/>
        </xdr:cNvSpPr>
      </xdr:nvSpPr>
      <xdr:spPr bwMode="auto">
        <a:xfrm>
          <a:off x="5898874" y="3704087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0</xdr:colOff>
      <xdr:row>14</xdr:row>
      <xdr:rowOff>45720</xdr:rowOff>
    </xdr:from>
    <xdr:to>
      <xdr:col>10</xdr:col>
      <xdr:colOff>149170</xdr:colOff>
      <xdr:row>14</xdr:row>
      <xdr:rowOff>155150</xdr:rowOff>
    </xdr:to>
    <xdr:sp macro="" textlink="">
      <xdr:nvSpPr>
        <xdr:cNvPr id="148" name="Freeform 23"/>
        <xdr:cNvSpPr>
          <a:spLocks/>
        </xdr:cNvSpPr>
      </xdr:nvSpPr>
      <xdr:spPr bwMode="auto">
        <a:xfrm>
          <a:off x="6105525" y="3989070"/>
          <a:ext cx="530170" cy="109430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9</xdr:col>
      <xdr:colOff>44428</xdr:colOff>
      <xdr:row>14</xdr:row>
      <xdr:rowOff>157056</xdr:rowOff>
    </xdr:from>
    <xdr:ext cx="413575" cy="121700"/>
    <xdr:sp macro="" textlink="">
      <xdr:nvSpPr>
        <xdr:cNvPr id="149" name="Text Box 13"/>
        <xdr:cNvSpPr txBox="1">
          <a:spLocks noChangeArrowheads="1"/>
        </xdr:cNvSpPr>
      </xdr:nvSpPr>
      <xdr:spPr bwMode="auto">
        <a:xfrm>
          <a:off x="6149953" y="4100406"/>
          <a:ext cx="41357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Persiapan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10</xdr:col>
      <xdr:colOff>166582</xdr:colOff>
      <xdr:row>14</xdr:row>
      <xdr:rowOff>78654</xdr:rowOff>
    </xdr:from>
    <xdr:to>
      <xdr:col>10</xdr:col>
      <xdr:colOff>367435</xdr:colOff>
      <xdr:row>14</xdr:row>
      <xdr:rowOff>231054</xdr:rowOff>
    </xdr:to>
    <xdr:sp macro="" textlink="">
      <xdr:nvSpPr>
        <xdr:cNvPr id="150" name="AutoShape 810"/>
        <xdr:cNvSpPr>
          <a:spLocks noChangeArrowheads="1"/>
        </xdr:cNvSpPr>
      </xdr:nvSpPr>
      <xdr:spPr bwMode="auto">
        <a:xfrm rot="10800000">
          <a:off x="6653107" y="4022004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11</xdr:col>
      <xdr:colOff>8089</xdr:colOff>
      <xdr:row>14</xdr:row>
      <xdr:rowOff>37323</xdr:rowOff>
    </xdr:from>
    <xdr:ext cx="298672" cy="224933"/>
    <xdr:sp macro="" textlink="">
      <xdr:nvSpPr>
        <xdr:cNvPr id="151" name="Text Box 51"/>
        <xdr:cNvSpPr txBox="1">
          <a:spLocks noChangeArrowheads="1"/>
        </xdr:cNvSpPr>
      </xdr:nvSpPr>
      <xdr:spPr bwMode="auto">
        <a:xfrm>
          <a:off x="6875614" y="3980673"/>
          <a:ext cx="298672" cy="2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Seleksi</a:t>
          </a:r>
        </a:p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Haji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8</xdr:col>
      <xdr:colOff>180044</xdr:colOff>
      <xdr:row>26</xdr:row>
      <xdr:rowOff>60496</xdr:rowOff>
    </xdr:from>
    <xdr:to>
      <xdr:col>8</xdr:col>
      <xdr:colOff>380897</xdr:colOff>
      <xdr:row>26</xdr:row>
      <xdr:rowOff>212896</xdr:rowOff>
    </xdr:to>
    <xdr:sp macro="" textlink="">
      <xdr:nvSpPr>
        <xdr:cNvPr id="152" name="AutoShape 810"/>
        <xdr:cNvSpPr>
          <a:spLocks noChangeArrowheads="1"/>
        </xdr:cNvSpPr>
      </xdr:nvSpPr>
      <xdr:spPr bwMode="auto">
        <a:xfrm rot="10800000">
          <a:off x="5904569" y="8690146"/>
          <a:ext cx="200853" cy="15240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oneCellAnchor>
    <xdr:from>
      <xdr:col>8</xdr:col>
      <xdr:colOff>145774</xdr:colOff>
      <xdr:row>26</xdr:row>
      <xdr:rowOff>208412</xdr:rowOff>
    </xdr:from>
    <xdr:ext cx="261418" cy="106889"/>
    <xdr:sp macro="" textlink="">
      <xdr:nvSpPr>
        <xdr:cNvPr id="153" name="Text Box 51"/>
        <xdr:cNvSpPr txBox="1">
          <a:spLocks noChangeArrowheads="1"/>
        </xdr:cNvSpPr>
      </xdr:nvSpPr>
      <xdr:spPr bwMode="auto">
        <a:xfrm>
          <a:off x="5870299" y="8838062"/>
          <a:ext cx="26141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Kick off</a:t>
          </a:r>
          <a:endParaRPr lang="en-U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5</xdr:col>
      <xdr:colOff>637539</xdr:colOff>
      <xdr:row>26</xdr:row>
      <xdr:rowOff>59987</xdr:rowOff>
    </xdr:from>
    <xdr:to>
      <xdr:col>8</xdr:col>
      <xdr:colOff>211269</xdr:colOff>
      <xdr:row>26</xdr:row>
      <xdr:rowOff>160786</xdr:rowOff>
    </xdr:to>
    <xdr:sp macro="" textlink="">
      <xdr:nvSpPr>
        <xdr:cNvPr id="154" name="Freeform 23"/>
        <xdr:cNvSpPr>
          <a:spLocks/>
        </xdr:cNvSpPr>
      </xdr:nvSpPr>
      <xdr:spPr bwMode="auto">
        <a:xfrm>
          <a:off x="4961889" y="8689637"/>
          <a:ext cx="973905" cy="100799"/>
        </a:xfrm>
        <a:custGeom>
          <a:avLst/>
          <a:gdLst>
            <a:gd name="T0" fmla="*/ 0 w 104"/>
            <a:gd name="T1" fmla="*/ 2147483646 h 11"/>
            <a:gd name="T2" fmla="*/ 2147483646 w 104"/>
            <a:gd name="T3" fmla="*/ 2147483646 h 11"/>
            <a:gd name="T4" fmla="*/ 2147483646 w 104"/>
            <a:gd name="T5" fmla="*/ 0 h 11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104" h="11">
              <a:moveTo>
                <a:pt x="0" y="11"/>
              </a:moveTo>
              <a:lnTo>
                <a:pt x="104" y="11"/>
              </a:lnTo>
              <a:lnTo>
                <a:pt x="95" y="0"/>
              </a:lnTo>
            </a:path>
          </a:pathLst>
        </a:custGeom>
        <a:noFill/>
        <a:ln w="28575">
          <a:solidFill>
            <a:srgbClr val="00B0F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6</xdr:col>
      <xdr:colOff>88881</xdr:colOff>
      <xdr:row>26</xdr:row>
      <xdr:rowOff>179712</xdr:rowOff>
    </xdr:from>
    <xdr:ext cx="700385" cy="121700"/>
    <xdr:sp macro="" textlink="">
      <xdr:nvSpPr>
        <xdr:cNvPr id="155" name="Text Box 13"/>
        <xdr:cNvSpPr txBox="1">
          <a:spLocks noChangeArrowheads="1"/>
        </xdr:cNvSpPr>
      </xdr:nvSpPr>
      <xdr:spPr bwMode="auto">
        <a:xfrm>
          <a:off x="5051406" y="8809362"/>
          <a:ext cx="70038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Evaluasi + PDCA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11</xdr:col>
      <xdr:colOff>22495</xdr:colOff>
      <xdr:row>26</xdr:row>
      <xdr:rowOff>153120</xdr:rowOff>
    </xdr:from>
    <xdr:ext cx="1064715" cy="121700"/>
    <xdr:sp macro="" textlink="">
      <xdr:nvSpPr>
        <xdr:cNvPr id="156" name="Text Box 13"/>
        <xdr:cNvSpPr txBox="1">
          <a:spLocks noChangeArrowheads="1"/>
        </xdr:cNvSpPr>
      </xdr:nvSpPr>
      <xdr:spPr bwMode="auto">
        <a:xfrm>
          <a:off x="6890020" y="8782770"/>
          <a:ext cx="1064715" cy="12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9144" tIns="18288" rIns="0" bIns="0" anchor="t" upright="1">
          <a:spAutoFit/>
        </a:bodyPr>
        <a:lstStyle/>
        <a:p>
          <a:pPr algn="l" rtl="0">
            <a:defRPr sz="1000"/>
          </a:pPr>
          <a:r>
            <a:rPr lang="id-ID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Implementasi + Monitoring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9</xdr:col>
      <xdr:colOff>12940</xdr:colOff>
      <xdr:row>26</xdr:row>
      <xdr:rowOff>43312</xdr:rowOff>
    </xdr:from>
    <xdr:to>
      <xdr:col>17</xdr:col>
      <xdr:colOff>375968</xdr:colOff>
      <xdr:row>26</xdr:row>
      <xdr:rowOff>147548</xdr:rowOff>
    </xdr:to>
    <xdr:sp macro="" textlink="">
      <xdr:nvSpPr>
        <xdr:cNvPr id="157" name="Freeform 156"/>
        <xdr:cNvSpPr/>
      </xdr:nvSpPr>
      <xdr:spPr>
        <a:xfrm>
          <a:off x="6118465" y="8672962"/>
          <a:ext cx="3411028" cy="104236"/>
        </a:xfrm>
        <a:custGeom>
          <a:avLst/>
          <a:gdLst>
            <a:gd name="connsiteX0" fmla="*/ 0 w 3411028"/>
            <a:gd name="connsiteY0" fmla="*/ 104236 h 104236"/>
            <a:gd name="connsiteX1" fmla="*/ 3411028 w 3411028"/>
            <a:gd name="connsiteY1" fmla="*/ 104236 h 104236"/>
            <a:gd name="connsiteX2" fmla="*/ 3306792 w 3411028"/>
            <a:gd name="connsiteY2" fmla="*/ 0 h 104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411028" h="104236">
              <a:moveTo>
                <a:pt x="0" y="104236"/>
              </a:moveTo>
              <a:lnTo>
                <a:pt x="3411028" y="104236"/>
              </a:lnTo>
              <a:lnTo>
                <a:pt x="3306792" y="0"/>
              </a:lnTo>
            </a:path>
          </a:pathLst>
        </a:custGeom>
        <a:noFill/>
        <a:ln w="28575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 editAs="oneCell">
    <xdr:from>
      <xdr:col>1</xdr:col>
      <xdr:colOff>29158</xdr:colOff>
      <xdr:row>0</xdr:row>
      <xdr:rowOff>145790</xdr:rowOff>
    </xdr:from>
    <xdr:to>
      <xdr:col>4</xdr:col>
      <xdr:colOff>25210</xdr:colOff>
      <xdr:row>2</xdr:row>
      <xdr:rowOff>106913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53083" y="145790"/>
          <a:ext cx="1691502" cy="284973"/>
        </a:xfrm>
        <a:prstGeom prst="rect">
          <a:avLst/>
        </a:prstGeom>
      </xdr:spPr>
    </xdr:pic>
    <xdr:clientData/>
  </xdr:twoCellAnchor>
  <xdr:oneCellAnchor>
    <xdr:from>
      <xdr:col>2</xdr:col>
      <xdr:colOff>184672</xdr:colOff>
      <xdr:row>4</xdr:row>
      <xdr:rowOff>38879</xdr:rowOff>
    </xdr:from>
    <xdr:ext cx="2770951" cy="254557"/>
    <xdr:sp macro="" textlink="">
      <xdr:nvSpPr>
        <xdr:cNvPr id="159" name="TextBox 158"/>
        <xdr:cNvSpPr txBox="1"/>
      </xdr:nvSpPr>
      <xdr:spPr>
        <a:xfrm>
          <a:off x="1937272" y="686579"/>
          <a:ext cx="27709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100">
              <a:latin typeface="Arial" panose="020B0604020202020204" pitchFamily="34" charset="0"/>
              <a:cs typeface="Arial" panose="020B0604020202020204" pitchFamily="34" charset="0"/>
            </a:rPr>
            <a:t>BADAN KOORDINASI MASJID</a:t>
          </a:r>
          <a:r>
            <a:rPr lang="id-ID" sz="1100" baseline="0">
              <a:latin typeface="Arial" panose="020B0604020202020204" pitchFamily="34" charset="0"/>
              <a:cs typeface="Arial" panose="020B0604020202020204" pitchFamily="34" charset="0"/>
            </a:rPr>
            <a:t> TOYOTA</a:t>
          </a:r>
          <a:endParaRPr lang="id-ID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8</xdr:col>
      <xdr:colOff>112059</xdr:colOff>
      <xdr:row>9</xdr:row>
      <xdr:rowOff>11206</xdr:rowOff>
    </xdr:from>
    <xdr:to>
      <xdr:col>10</xdr:col>
      <xdr:colOff>123265</xdr:colOff>
      <xdr:row>19</xdr:row>
      <xdr:rowOff>291353</xdr:rowOff>
    </xdr:to>
    <xdr:sp macro="" textlink="">
      <xdr:nvSpPr>
        <xdr:cNvPr id="160" name="Freeform 159"/>
        <xdr:cNvSpPr/>
      </xdr:nvSpPr>
      <xdr:spPr>
        <a:xfrm>
          <a:off x="5836584" y="2001931"/>
          <a:ext cx="773206" cy="4185397"/>
        </a:xfrm>
        <a:custGeom>
          <a:avLst/>
          <a:gdLst>
            <a:gd name="connsiteX0" fmla="*/ 739588 w 773206"/>
            <a:gd name="connsiteY0" fmla="*/ 0 h 4202206"/>
            <a:gd name="connsiteX1" fmla="*/ 739588 w 773206"/>
            <a:gd name="connsiteY1" fmla="*/ 392206 h 4202206"/>
            <a:gd name="connsiteX2" fmla="*/ 649941 w 773206"/>
            <a:gd name="connsiteY2" fmla="*/ 481853 h 4202206"/>
            <a:gd name="connsiteX3" fmla="*/ 739588 w 773206"/>
            <a:gd name="connsiteY3" fmla="*/ 571500 h 4202206"/>
            <a:gd name="connsiteX4" fmla="*/ 750794 w 773206"/>
            <a:gd name="connsiteY4" fmla="*/ 1030941 h 4202206"/>
            <a:gd name="connsiteX5" fmla="*/ 0 w 773206"/>
            <a:gd name="connsiteY5" fmla="*/ 1367118 h 4202206"/>
            <a:gd name="connsiteX6" fmla="*/ 0 w 773206"/>
            <a:gd name="connsiteY6" fmla="*/ 1770529 h 4202206"/>
            <a:gd name="connsiteX7" fmla="*/ 571500 w 773206"/>
            <a:gd name="connsiteY7" fmla="*/ 1994647 h 4202206"/>
            <a:gd name="connsiteX8" fmla="*/ 571500 w 773206"/>
            <a:gd name="connsiteY8" fmla="*/ 2667000 h 4202206"/>
            <a:gd name="connsiteX9" fmla="*/ 773206 w 773206"/>
            <a:gd name="connsiteY9" fmla="*/ 2902324 h 4202206"/>
            <a:gd name="connsiteX10" fmla="*/ 762000 w 773206"/>
            <a:gd name="connsiteY10" fmla="*/ 3529853 h 4202206"/>
            <a:gd name="connsiteX11" fmla="*/ 347382 w 773206"/>
            <a:gd name="connsiteY11" fmla="*/ 3675529 h 4202206"/>
            <a:gd name="connsiteX12" fmla="*/ 11206 w 773206"/>
            <a:gd name="connsiteY12" fmla="*/ 4045324 h 4202206"/>
            <a:gd name="connsiteX13" fmla="*/ 705970 w 773206"/>
            <a:gd name="connsiteY13" fmla="*/ 4202206 h 4202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73206" h="4202206">
              <a:moveTo>
                <a:pt x="739588" y="0"/>
              </a:moveTo>
              <a:lnTo>
                <a:pt x="739588" y="392206"/>
              </a:lnTo>
              <a:lnTo>
                <a:pt x="649941" y="481853"/>
              </a:lnTo>
              <a:lnTo>
                <a:pt x="739588" y="571500"/>
              </a:lnTo>
              <a:lnTo>
                <a:pt x="750794" y="1030941"/>
              </a:lnTo>
              <a:lnTo>
                <a:pt x="0" y="1367118"/>
              </a:lnTo>
              <a:lnTo>
                <a:pt x="0" y="1770529"/>
              </a:lnTo>
              <a:lnTo>
                <a:pt x="571500" y="1994647"/>
              </a:lnTo>
              <a:lnTo>
                <a:pt x="571500" y="2667000"/>
              </a:lnTo>
              <a:lnTo>
                <a:pt x="773206" y="2902324"/>
              </a:lnTo>
              <a:lnTo>
                <a:pt x="762000" y="3529853"/>
              </a:lnTo>
              <a:lnTo>
                <a:pt x="347382" y="3675529"/>
              </a:lnTo>
              <a:lnTo>
                <a:pt x="11206" y="4045324"/>
              </a:lnTo>
              <a:lnTo>
                <a:pt x="705970" y="4202206"/>
              </a:lnTo>
            </a:path>
          </a:pathLst>
        </a:cu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7</xdr:col>
      <xdr:colOff>246529</xdr:colOff>
      <xdr:row>19</xdr:row>
      <xdr:rowOff>280147</xdr:rowOff>
    </xdr:from>
    <xdr:to>
      <xdr:col>10</xdr:col>
      <xdr:colOff>336176</xdr:colOff>
      <xdr:row>28</xdr:row>
      <xdr:rowOff>11206</xdr:rowOff>
    </xdr:to>
    <xdr:sp macro="" textlink="">
      <xdr:nvSpPr>
        <xdr:cNvPr id="161" name="Freeform 160"/>
        <xdr:cNvSpPr/>
      </xdr:nvSpPr>
      <xdr:spPr>
        <a:xfrm>
          <a:off x="5590054" y="6176122"/>
          <a:ext cx="1232647" cy="3474384"/>
        </a:xfrm>
        <a:custGeom>
          <a:avLst/>
          <a:gdLst>
            <a:gd name="connsiteX0" fmla="*/ 941294 w 1232647"/>
            <a:gd name="connsiteY0" fmla="*/ 0 h 3238500"/>
            <a:gd name="connsiteX1" fmla="*/ 941294 w 1232647"/>
            <a:gd name="connsiteY1" fmla="*/ 156882 h 3238500"/>
            <a:gd name="connsiteX2" fmla="*/ 1232647 w 1232647"/>
            <a:gd name="connsiteY2" fmla="*/ 257735 h 3238500"/>
            <a:gd name="connsiteX3" fmla="*/ 1232647 w 1232647"/>
            <a:gd name="connsiteY3" fmla="*/ 874059 h 3238500"/>
            <a:gd name="connsiteX4" fmla="*/ 313765 w 1232647"/>
            <a:gd name="connsiteY4" fmla="*/ 1042147 h 3238500"/>
            <a:gd name="connsiteX5" fmla="*/ 100853 w 1232647"/>
            <a:gd name="connsiteY5" fmla="*/ 1434353 h 3238500"/>
            <a:gd name="connsiteX6" fmla="*/ 963706 w 1232647"/>
            <a:gd name="connsiteY6" fmla="*/ 1647265 h 3238500"/>
            <a:gd name="connsiteX7" fmla="*/ 963706 w 1232647"/>
            <a:gd name="connsiteY7" fmla="*/ 1994647 h 3238500"/>
            <a:gd name="connsiteX8" fmla="*/ 0 w 1232647"/>
            <a:gd name="connsiteY8" fmla="*/ 2218765 h 3238500"/>
            <a:gd name="connsiteX9" fmla="*/ 952500 w 1232647"/>
            <a:gd name="connsiteY9" fmla="*/ 2386853 h 3238500"/>
            <a:gd name="connsiteX10" fmla="*/ 683559 w 1232647"/>
            <a:gd name="connsiteY10" fmla="*/ 2599765 h 3238500"/>
            <a:gd name="connsiteX11" fmla="*/ 683559 w 1232647"/>
            <a:gd name="connsiteY11" fmla="*/ 3070412 h 3238500"/>
            <a:gd name="connsiteX12" fmla="*/ 963706 w 1232647"/>
            <a:gd name="connsiteY12" fmla="*/ 3126441 h 3238500"/>
            <a:gd name="connsiteX13" fmla="*/ 952500 w 1232647"/>
            <a:gd name="connsiteY13" fmla="*/ 3238500 h 3238500"/>
            <a:gd name="connsiteX0" fmla="*/ 941294 w 1232647"/>
            <a:gd name="connsiteY0" fmla="*/ 0 h 3485030"/>
            <a:gd name="connsiteX1" fmla="*/ 941294 w 1232647"/>
            <a:gd name="connsiteY1" fmla="*/ 156882 h 3485030"/>
            <a:gd name="connsiteX2" fmla="*/ 1232647 w 1232647"/>
            <a:gd name="connsiteY2" fmla="*/ 257735 h 3485030"/>
            <a:gd name="connsiteX3" fmla="*/ 1232647 w 1232647"/>
            <a:gd name="connsiteY3" fmla="*/ 874059 h 3485030"/>
            <a:gd name="connsiteX4" fmla="*/ 313765 w 1232647"/>
            <a:gd name="connsiteY4" fmla="*/ 1042147 h 3485030"/>
            <a:gd name="connsiteX5" fmla="*/ 100853 w 1232647"/>
            <a:gd name="connsiteY5" fmla="*/ 1434353 h 3485030"/>
            <a:gd name="connsiteX6" fmla="*/ 963706 w 1232647"/>
            <a:gd name="connsiteY6" fmla="*/ 1647265 h 3485030"/>
            <a:gd name="connsiteX7" fmla="*/ 963706 w 1232647"/>
            <a:gd name="connsiteY7" fmla="*/ 1994647 h 3485030"/>
            <a:gd name="connsiteX8" fmla="*/ 0 w 1232647"/>
            <a:gd name="connsiteY8" fmla="*/ 2218765 h 3485030"/>
            <a:gd name="connsiteX9" fmla="*/ 952500 w 1232647"/>
            <a:gd name="connsiteY9" fmla="*/ 2386853 h 3485030"/>
            <a:gd name="connsiteX10" fmla="*/ 683559 w 1232647"/>
            <a:gd name="connsiteY10" fmla="*/ 2599765 h 3485030"/>
            <a:gd name="connsiteX11" fmla="*/ 683559 w 1232647"/>
            <a:gd name="connsiteY11" fmla="*/ 3070412 h 3485030"/>
            <a:gd name="connsiteX12" fmla="*/ 963706 w 1232647"/>
            <a:gd name="connsiteY12" fmla="*/ 3126441 h 3485030"/>
            <a:gd name="connsiteX13" fmla="*/ 963706 w 1232647"/>
            <a:gd name="connsiteY13" fmla="*/ 3485030 h 34850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232647" h="3485030">
              <a:moveTo>
                <a:pt x="941294" y="0"/>
              </a:moveTo>
              <a:lnTo>
                <a:pt x="941294" y="156882"/>
              </a:lnTo>
              <a:lnTo>
                <a:pt x="1232647" y="257735"/>
              </a:lnTo>
              <a:lnTo>
                <a:pt x="1232647" y="874059"/>
              </a:lnTo>
              <a:lnTo>
                <a:pt x="313765" y="1042147"/>
              </a:lnTo>
              <a:lnTo>
                <a:pt x="100853" y="1434353"/>
              </a:lnTo>
              <a:lnTo>
                <a:pt x="963706" y="1647265"/>
              </a:lnTo>
              <a:lnTo>
                <a:pt x="963706" y="1994647"/>
              </a:lnTo>
              <a:lnTo>
                <a:pt x="0" y="2218765"/>
              </a:lnTo>
              <a:lnTo>
                <a:pt x="952500" y="2386853"/>
              </a:lnTo>
              <a:lnTo>
                <a:pt x="683559" y="2599765"/>
              </a:lnTo>
              <a:lnTo>
                <a:pt x="683559" y="3070412"/>
              </a:lnTo>
              <a:lnTo>
                <a:pt x="963706" y="3126441"/>
              </a:lnTo>
              <a:lnTo>
                <a:pt x="963706" y="3485030"/>
              </a:lnTo>
            </a:path>
          </a:pathLst>
        </a:cu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oneCellAnchor>
    <xdr:from>
      <xdr:col>20</xdr:col>
      <xdr:colOff>1030941</xdr:colOff>
      <xdr:row>1</xdr:row>
      <xdr:rowOff>123266</xdr:rowOff>
    </xdr:from>
    <xdr:ext cx="1280800" cy="577659"/>
    <xdr:sp macro="" textlink="">
      <xdr:nvSpPr>
        <xdr:cNvPr id="162" name="TextBox 161"/>
        <xdr:cNvSpPr txBox="1"/>
      </xdr:nvSpPr>
      <xdr:spPr>
        <a:xfrm>
          <a:off x="12318066" y="285191"/>
          <a:ext cx="1280800" cy="577659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id-ID" sz="1100"/>
            <a:t>PROGRESS</a:t>
          </a:r>
          <a:r>
            <a:rPr lang="id-ID" sz="1100" baseline="0"/>
            <a:t> REPORT</a:t>
          </a:r>
        </a:p>
        <a:p>
          <a:pPr algn="ctr"/>
          <a:r>
            <a:rPr lang="id-ID" sz="2000" b="1" baseline="0"/>
            <a:t>MEI 2017</a:t>
          </a:r>
          <a:endParaRPr lang="id-ID" sz="2000" b="1"/>
        </a:p>
      </xdr:txBody>
    </xdr:sp>
    <xdr:clientData/>
  </xdr:oneCellAnchor>
  <xdr:twoCellAnchor>
    <xdr:from>
      <xdr:col>6</xdr:col>
      <xdr:colOff>112059</xdr:colOff>
      <xdr:row>20</xdr:row>
      <xdr:rowOff>11206</xdr:rowOff>
    </xdr:from>
    <xdr:to>
      <xdr:col>6</xdr:col>
      <xdr:colOff>358588</xdr:colOff>
      <xdr:row>20</xdr:row>
      <xdr:rowOff>257735</xdr:rowOff>
    </xdr:to>
    <xdr:sp macro="" textlink="">
      <xdr:nvSpPr>
        <xdr:cNvPr id="163" name="Oval 162"/>
        <xdr:cNvSpPr/>
      </xdr:nvSpPr>
      <xdr:spPr>
        <a:xfrm>
          <a:off x="5074584" y="6297706"/>
          <a:ext cx="246529" cy="246529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7</xdr:col>
      <xdr:colOff>123266</xdr:colOff>
      <xdr:row>20</xdr:row>
      <xdr:rowOff>11206</xdr:rowOff>
    </xdr:from>
    <xdr:to>
      <xdr:col>7</xdr:col>
      <xdr:colOff>369795</xdr:colOff>
      <xdr:row>20</xdr:row>
      <xdr:rowOff>257735</xdr:rowOff>
    </xdr:to>
    <xdr:sp macro="" textlink="">
      <xdr:nvSpPr>
        <xdr:cNvPr id="164" name="Oval 163"/>
        <xdr:cNvSpPr/>
      </xdr:nvSpPr>
      <xdr:spPr>
        <a:xfrm>
          <a:off x="5466791" y="6297706"/>
          <a:ext cx="246529" cy="246529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8</xdr:col>
      <xdr:colOff>123266</xdr:colOff>
      <xdr:row>20</xdr:row>
      <xdr:rowOff>11206</xdr:rowOff>
    </xdr:from>
    <xdr:to>
      <xdr:col>8</xdr:col>
      <xdr:colOff>369795</xdr:colOff>
      <xdr:row>20</xdr:row>
      <xdr:rowOff>257735</xdr:rowOff>
    </xdr:to>
    <xdr:sp macro="" textlink="">
      <xdr:nvSpPr>
        <xdr:cNvPr id="165" name="Oval 164"/>
        <xdr:cNvSpPr/>
      </xdr:nvSpPr>
      <xdr:spPr>
        <a:xfrm>
          <a:off x="5847791" y="6297706"/>
          <a:ext cx="246529" cy="246529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  <xdr:twoCellAnchor>
    <xdr:from>
      <xdr:col>10</xdr:col>
      <xdr:colOff>134475</xdr:colOff>
      <xdr:row>20</xdr:row>
      <xdr:rowOff>11207</xdr:rowOff>
    </xdr:from>
    <xdr:to>
      <xdr:col>11</xdr:col>
      <xdr:colOff>4</xdr:colOff>
      <xdr:row>20</xdr:row>
      <xdr:rowOff>257736</xdr:rowOff>
    </xdr:to>
    <xdr:sp macro="" textlink="">
      <xdr:nvSpPr>
        <xdr:cNvPr id="166" name="Oval 165"/>
        <xdr:cNvSpPr/>
      </xdr:nvSpPr>
      <xdr:spPr>
        <a:xfrm>
          <a:off x="6621000" y="6297707"/>
          <a:ext cx="246529" cy="246529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d-ID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758638</xdr:colOff>
      <xdr:row>0</xdr:row>
      <xdr:rowOff>48183</xdr:rowOff>
    </xdr:from>
    <xdr:to>
      <xdr:col>3</xdr:col>
      <xdr:colOff>47064</xdr:colOff>
      <xdr:row>0</xdr:row>
      <xdr:rowOff>285750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238" y="48183"/>
          <a:ext cx="1402976" cy="237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625286</xdr:colOff>
      <xdr:row>3</xdr:row>
      <xdr:rowOff>19050</xdr:rowOff>
    </xdr:to>
    <xdr:grpSp>
      <xdr:nvGrpSpPr>
        <xdr:cNvPr id="3" name="Group 113"/>
        <xdr:cNvGrpSpPr>
          <a:grpSpLocks/>
        </xdr:cNvGrpSpPr>
      </xdr:nvGrpSpPr>
      <xdr:grpSpPr bwMode="auto">
        <a:xfrm>
          <a:off x="0" y="0"/>
          <a:ext cx="850422" cy="902277"/>
          <a:chOff x="112102" y="600808"/>
          <a:chExt cx="896083" cy="908538"/>
        </a:xfrm>
      </xdr:grpSpPr>
      <xdr:grpSp>
        <xdr:nvGrpSpPr>
          <xdr:cNvPr id="4" name="Group 7"/>
          <xdr:cNvGrpSpPr>
            <a:grpSpLocks/>
          </xdr:cNvGrpSpPr>
        </xdr:nvGrpSpPr>
        <xdr:grpSpPr bwMode="auto">
          <a:xfrm>
            <a:off x="112102" y="600808"/>
            <a:ext cx="896083" cy="908538"/>
            <a:chOff x="79" y="37"/>
            <a:chExt cx="139" cy="153"/>
          </a:xfrm>
        </xdr:grpSpPr>
        <xdr:grpSp>
          <xdr:nvGrpSpPr>
            <xdr:cNvPr id="6" name="Group 1"/>
            <xdr:cNvGrpSpPr>
              <a:grpSpLocks/>
            </xdr:cNvGrpSpPr>
          </xdr:nvGrpSpPr>
          <xdr:grpSpPr bwMode="auto">
            <a:xfrm>
              <a:off x="79" y="37"/>
              <a:ext cx="139" cy="147"/>
              <a:chOff x="93" y="42"/>
              <a:chExt cx="459" cy="468"/>
            </a:xfrm>
          </xdr:grpSpPr>
          <xdr:sp macro="" textlink="">
            <xdr:nvSpPr>
              <xdr:cNvPr id="7" name="Oval 2"/>
              <xdr:cNvSpPr>
                <a:spLocks noChangeArrowheads="1"/>
              </xdr:cNvSpPr>
            </xdr:nvSpPr>
            <xdr:spPr bwMode="auto">
              <a:xfrm>
                <a:off x="93" y="68"/>
                <a:ext cx="459" cy="442"/>
              </a:xfrm>
              <a:prstGeom prst="ellipse">
                <a:avLst/>
              </a:pr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8" name="Oval 3"/>
              <xdr:cNvSpPr>
                <a:spLocks noChangeArrowheads="1"/>
              </xdr:cNvSpPr>
            </xdr:nvSpPr>
            <xdr:spPr bwMode="auto">
              <a:xfrm>
                <a:off x="155" y="68"/>
                <a:ext cx="335" cy="321"/>
              </a:xfrm>
              <a:prstGeom prst="ellipse">
                <a:avLst/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" name="AutoShape 4"/>
              <xdr:cNvSpPr>
                <a:spLocks noChangeArrowheads="1"/>
              </xdr:cNvSpPr>
            </xdr:nvSpPr>
            <xdr:spPr bwMode="auto">
              <a:xfrm>
                <a:off x="284" y="42"/>
                <a:ext cx="77" cy="82"/>
              </a:xfrm>
              <a:prstGeom prst="star5">
                <a:avLst/>
              </a:prstGeom>
              <a:solidFill>
                <a:srgbClr val="FFFFFF"/>
              </a:solidFill>
              <a:ln w="25400">
                <a:solidFill>
                  <a:srgbClr val="000000"/>
                </a:solidFill>
                <a:miter lim="800000"/>
                <a:headEnd/>
                <a:tailEnd/>
              </a:ln>
              <a:effectLst/>
            </xdr:spPr>
            <xdr:txBody>
              <a:bodyPr/>
              <a:lstStyle/>
              <a:p>
                <a:endParaRPr lang="id-ID"/>
              </a:p>
            </xdr:txBody>
          </xdr:sp>
          <xdr:sp macro="" textlink="">
            <xdr:nvSpPr>
              <xdr:cNvPr id="10" name="Arc 5"/>
              <xdr:cNvSpPr>
                <a:spLocks/>
              </xdr:cNvSpPr>
            </xdr:nvSpPr>
            <xdr:spPr bwMode="auto">
              <a:xfrm>
                <a:off x="184" y="255"/>
                <a:ext cx="133" cy="93"/>
              </a:xfrm>
              <a:custGeom>
                <a:avLst/>
                <a:gdLst>
                  <a:gd name="T0" fmla="*/ 0 w 20146"/>
                  <a:gd name="T1" fmla="*/ 0 h 21525"/>
                  <a:gd name="T2" fmla="*/ 0 w 20146"/>
                  <a:gd name="T3" fmla="*/ 0 h 21525"/>
                  <a:gd name="T4" fmla="*/ 0 w 20146"/>
                  <a:gd name="T5" fmla="*/ 0 h 21525"/>
                  <a:gd name="T6" fmla="*/ 0 60000 65536"/>
                  <a:gd name="T7" fmla="*/ 0 60000 65536"/>
                  <a:gd name="T8" fmla="*/ 0 60000 65536"/>
                  <a:gd name="T9" fmla="*/ 0 w 20146"/>
                  <a:gd name="T10" fmla="*/ 0 h 21525"/>
                  <a:gd name="T11" fmla="*/ 20146 w 20146"/>
                  <a:gd name="T12" fmla="*/ 21525 h 21525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20146" h="21525" fill="none" extrusionOk="0">
                    <a:moveTo>
                      <a:pt x="0" y="13734"/>
                    </a:moveTo>
                    <a:cubicBezTo>
                      <a:pt x="2982" y="6022"/>
                      <a:pt x="10104" y="690"/>
                      <a:pt x="18343" y="0"/>
                    </a:cubicBezTo>
                  </a:path>
                  <a:path w="20146" h="21525" stroke="0" extrusionOk="0">
                    <a:moveTo>
                      <a:pt x="0" y="13734"/>
                    </a:moveTo>
                    <a:cubicBezTo>
                      <a:pt x="2982" y="6022"/>
                      <a:pt x="10104" y="690"/>
                      <a:pt x="18343" y="0"/>
                    </a:cubicBezTo>
                    <a:lnTo>
                      <a:pt x="20146" y="21525"/>
                    </a:lnTo>
                    <a:lnTo>
                      <a:pt x="0" y="13734"/>
                    </a:lnTo>
                    <a:close/>
                  </a:path>
                </a:pathLst>
              </a:custGeom>
              <a:noFill/>
              <a:ln w="12700" cap="rnd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1" name="Arc 6"/>
              <xdr:cNvSpPr>
                <a:spLocks/>
              </xdr:cNvSpPr>
            </xdr:nvSpPr>
            <xdr:spPr bwMode="auto">
              <a:xfrm>
                <a:off x="328" y="255"/>
                <a:ext cx="136" cy="93"/>
              </a:xfrm>
              <a:custGeom>
                <a:avLst/>
                <a:gdLst>
                  <a:gd name="T0" fmla="*/ 0 w 19756"/>
                  <a:gd name="T1" fmla="*/ 0 h 21569"/>
                  <a:gd name="T2" fmla="*/ 0 w 19756"/>
                  <a:gd name="T3" fmla="*/ 0 h 21569"/>
                  <a:gd name="T4" fmla="*/ 0 w 19756"/>
                  <a:gd name="T5" fmla="*/ 0 h 21569"/>
                  <a:gd name="T6" fmla="*/ 0 60000 65536"/>
                  <a:gd name="T7" fmla="*/ 0 60000 65536"/>
                  <a:gd name="T8" fmla="*/ 0 60000 65536"/>
                  <a:gd name="T9" fmla="*/ 0 w 19756"/>
                  <a:gd name="T10" fmla="*/ 0 h 21569"/>
                  <a:gd name="T11" fmla="*/ 19756 w 19756"/>
                  <a:gd name="T12" fmla="*/ 21569 h 21569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19756" h="21569" fill="none" extrusionOk="0">
                    <a:moveTo>
                      <a:pt x="1152" y="-1"/>
                    </a:moveTo>
                    <a:cubicBezTo>
                      <a:pt x="9275" y="433"/>
                      <a:pt x="16466" y="5395"/>
                      <a:pt x="19755" y="12836"/>
                    </a:cubicBezTo>
                  </a:path>
                  <a:path w="19756" h="21569" stroke="0" extrusionOk="0">
                    <a:moveTo>
                      <a:pt x="1152" y="-1"/>
                    </a:moveTo>
                    <a:cubicBezTo>
                      <a:pt x="9275" y="433"/>
                      <a:pt x="16466" y="5395"/>
                      <a:pt x="19755" y="12836"/>
                    </a:cubicBezTo>
                    <a:lnTo>
                      <a:pt x="0" y="21569"/>
                    </a:lnTo>
                    <a:lnTo>
                      <a:pt x="1152" y="-1"/>
                    </a:lnTo>
                    <a:close/>
                  </a:path>
                </a:pathLst>
              </a:custGeom>
              <a:noFill/>
              <a:ln w="12700" cap="rnd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12" name="Line 7"/>
              <xdr:cNvSpPr>
                <a:spLocks noChangeShapeType="1"/>
              </xdr:cNvSpPr>
            </xdr:nvSpPr>
            <xdr:spPr bwMode="auto">
              <a:xfrm flipH="1">
                <a:off x="302" y="166"/>
                <a:ext cx="19" cy="8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" name="Line 8"/>
              <xdr:cNvSpPr>
                <a:spLocks noChangeShapeType="1"/>
              </xdr:cNvSpPr>
            </xdr:nvSpPr>
            <xdr:spPr bwMode="auto">
              <a:xfrm>
                <a:off x="332" y="166"/>
                <a:ext cx="1" cy="8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4" name="Line 9"/>
              <xdr:cNvSpPr>
                <a:spLocks noChangeShapeType="1"/>
              </xdr:cNvSpPr>
            </xdr:nvSpPr>
            <xdr:spPr bwMode="auto">
              <a:xfrm>
                <a:off x="320" y="162"/>
                <a:ext cx="4" cy="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5" name="AutoShape 10"/>
              <xdr:cNvSpPr>
                <a:spLocks noChangeArrowheads="1"/>
              </xdr:cNvSpPr>
            </xdr:nvSpPr>
            <xdr:spPr bwMode="auto">
              <a:xfrm>
                <a:off x="319" y="108"/>
                <a:ext cx="7" cy="50"/>
              </a:xfrm>
              <a:prstGeom prst="triangle">
                <a:avLst>
                  <a:gd name="adj" fmla="val 37495"/>
                </a:avLst>
              </a:prstGeom>
              <a:solidFill>
                <a:srgbClr val="00AE00"/>
              </a:solidFill>
              <a:ln w="12700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" name="Freeform 11"/>
              <xdr:cNvSpPr>
                <a:spLocks/>
              </xdr:cNvSpPr>
            </xdr:nvSpPr>
            <xdr:spPr bwMode="auto">
              <a:xfrm>
                <a:off x="184" y="249"/>
                <a:ext cx="114" cy="74"/>
              </a:xfrm>
              <a:custGeom>
                <a:avLst/>
                <a:gdLst>
                  <a:gd name="T0" fmla="*/ 111 w 114"/>
                  <a:gd name="T1" fmla="*/ 1 h 74"/>
                  <a:gd name="T2" fmla="*/ 105 w 114"/>
                  <a:gd name="T3" fmla="*/ 2 h 74"/>
                  <a:gd name="T4" fmla="*/ 100 w 114"/>
                  <a:gd name="T5" fmla="*/ 4 h 74"/>
                  <a:gd name="T6" fmla="*/ 95 w 114"/>
                  <a:gd name="T7" fmla="*/ 6 h 74"/>
                  <a:gd name="T8" fmla="*/ 90 w 114"/>
                  <a:gd name="T9" fmla="*/ 7 h 74"/>
                  <a:gd name="T10" fmla="*/ 85 w 114"/>
                  <a:gd name="T11" fmla="*/ 8 h 74"/>
                  <a:gd name="T12" fmla="*/ 81 w 114"/>
                  <a:gd name="T13" fmla="*/ 9 h 74"/>
                  <a:gd name="T14" fmla="*/ 75 w 114"/>
                  <a:gd name="T15" fmla="*/ 12 h 74"/>
                  <a:gd name="T16" fmla="*/ 70 w 114"/>
                  <a:gd name="T17" fmla="*/ 12 h 74"/>
                  <a:gd name="T18" fmla="*/ 66 w 114"/>
                  <a:gd name="T19" fmla="*/ 15 h 74"/>
                  <a:gd name="T20" fmla="*/ 61 w 114"/>
                  <a:gd name="T21" fmla="*/ 17 h 74"/>
                  <a:gd name="T22" fmla="*/ 56 w 114"/>
                  <a:gd name="T23" fmla="*/ 18 h 74"/>
                  <a:gd name="T24" fmla="*/ 51 w 114"/>
                  <a:gd name="T25" fmla="*/ 21 h 74"/>
                  <a:gd name="T26" fmla="*/ 45 w 114"/>
                  <a:gd name="T27" fmla="*/ 22 h 74"/>
                  <a:gd name="T28" fmla="*/ 41 w 114"/>
                  <a:gd name="T29" fmla="*/ 25 h 74"/>
                  <a:gd name="T30" fmla="*/ 36 w 114"/>
                  <a:gd name="T31" fmla="*/ 28 h 74"/>
                  <a:gd name="T32" fmla="*/ 32 w 114"/>
                  <a:gd name="T33" fmla="*/ 31 h 74"/>
                  <a:gd name="T34" fmla="*/ 28 w 114"/>
                  <a:gd name="T35" fmla="*/ 35 h 74"/>
                  <a:gd name="T36" fmla="*/ 24 w 114"/>
                  <a:gd name="T37" fmla="*/ 37 h 74"/>
                  <a:gd name="T38" fmla="*/ 18 w 114"/>
                  <a:gd name="T39" fmla="*/ 40 h 74"/>
                  <a:gd name="T40" fmla="*/ 13 w 114"/>
                  <a:gd name="T41" fmla="*/ 44 h 74"/>
                  <a:gd name="T42" fmla="*/ 9 w 114"/>
                  <a:gd name="T43" fmla="*/ 47 h 74"/>
                  <a:gd name="T44" fmla="*/ 4 w 114"/>
                  <a:gd name="T45" fmla="*/ 50 h 74"/>
                  <a:gd name="T46" fmla="*/ 2 w 114"/>
                  <a:gd name="T47" fmla="*/ 55 h 74"/>
                  <a:gd name="T48" fmla="*/ 0 w 114"/>
                  <a:gd name="T49" fmla="*/ 59 h 74"/>
                  <a:gd name="T50" fmla="*/ 4 w 114"/>
                  <a:gd name="T51" fmla="*/ 63 h 74"/>
                  <a:gd name="T52" fmla="*/ 6 w 114"/>
                  <a:gd name="T53" fmla="*/ 67 h 74"/>
                  <a:gd name="T54" fmla="*/ 9 w 114"/>
                  <a:gd name="T55" fmla="*/ 70 h 74"/>
                  <a:gd name="T56" fmla="*/ 13 w 114"/>
                  <a:gd name="T57" fmla="*/ 73 h 74"/>
                  <a:gd name="T58" fmla="*/ 17 w 114"/>
                  <a:gd name="T59" fmla="*/ 69 h 74"/>
                  <a:gd name="T60" fmla="*/ 20 w 114"/>
                  <a:gd name="T61" fmla="*/ 66 h 74"/>
                  <a:gd name="T62" fmla="*/ 24 w 114"/>
                  <a:gd name="T63" fmla="*/ 61 h 74"/>
                  <a:gd name="T64" fmla="*/ 26 w 114"/>
                  <a:gd name="T65" fmla="*/ 57 h 74"/>
                  <a:gd name="T66" fmla="*/ 29 w 114"/>
                  <a:gd name="T67" fmla="*/ 54 h 74"/>
                  <a:gd name="T68" fmla="*/ 34 w 114"/>
                  <a:gd name="T69" fmla="*/ 50 h 74"/>
                  <a:gd name="T70" fmla="*/ 37 w 114"/>
                  <a:gd name="T71" fmla="*/ 46 h 74"/>
                  <a:gd name="T72" fmla="*/ 42 w 114"/>
                  <a:gd name="T73" fmla="*/ 42 h 74"/>
                  <a:gd name="T74" fmla="*/ 45 w 114"/>
                  <a:gd name="T75" fmla="*/ 37 h 74"/>
                  <a:gd name="T76" fmla="*/ 50 w 114"/>
                  <a:gd name="T77" fmla="*/ 34 h 74"/>
                  <a:gd name="T78" fmla="*/ 55 w 114"/>
                  <a:gd name="T79" fmla="*/ 31 h 74"/>
                  <a:gd name="T80" fmla="*/ 59 w 114"/>
                  <a:gd name="T81" fmla="*/ 26 h 74"/>
                  <a:gd name="T82" fmla="*/ 64 w 114"/>
                  <a:gd name="T83" fmla="*/ 23 h 74"/>
                  <a:gd name="T84" fmla="*/ 70 w 114"/>
                  <a:gd name="T85" fmla="*/ 20 h 74"/>
                  <a:gd name="T86" fmla="*/ 76 w 114"/>
                  <a:gd name="T87" fmla="*/ 18 h 74"/>
                  <a:gd name="T88" fmla="*/ 82 w 114"/>
                  <a:gd name="T89" fmla="*/ 15 h 74"/>
                  <a:gd name="T90" fmla="*/ 87 w 114"/>
                  <a:gd name="T91" fmla="*/ 12 h 74"/>
                  <a:gd name="T92" fmla="*/ 91 w 114"/>
                  <a:gd name="T93" fmla="*/ 9 h 74"/>
                  <a:gd name="T94" fmla="*/ 96 w 114"/>
                  <a:gd name="T95" fmla="*/ 8 h 74"/>
                  <a:gd name="T96" fmla="*/ 100 w 114"/>
                  <a:gd name="T97" fmla="*/ 6 h 74"/>
                  <a:gd name="T98" fmla="*/ 105 w 114"/>
                  <a:gd name="T99" fmla="*/ 4 h 74"/>
                  <a:gd name="T100" fmla="*/ 109 w 114"/>
                  <a:gd name="T101" fmla="*/ 1 h 74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w 114"/>
                  <a:gd name="T154" fmla="*/ 0 h 74"/>
                  <a:gd name="T155" fmla="*/ 114 w 114"/>
                  <a:gd name="T156" fmla="*/ 74 h 74"/>
                </a:gdLst>
                <a:ahLst/>
                <a:cxnLst>
                  <a:cxn ang="T102">
                    <a:pos x="T0" y="T1"/>
                  </a:cxn>
                  <a:cxn ang="T103">
                    <a:pos x="T2" y="T3"/>
                  </a:cxn>
                  <a:cxn ang="T104">
                    <a:pos x="T4" y="T5"/>
                  </a:cxn>
                  <a:cxn ang="T105">
                    <a:pos x="T6" y="T7"/>
                  </a:cxn>
                  <a:cxn ang="T106">
                    <a:pos x="T8" y="T9"/>
                  </a:cxn>
                  <a:cxn ang="T107">
                    <a:pos x="T10" y="T11"/>
                  </a:cxn>
                  <a:cxn ang="T108">
                    <a:pos x="T12" y="T13"/>
                  </a:cxn>
                  <a:cxn ang="T109">
                    <a:pos x="T14" y="T15"/>
                  </a:cxn>
                  <a:cxn ang="T110">
                    <a:pos x="T16" y="T17"/>
                  </a:cxn>
                  <a:cxn ang="T111">
                    <a:pos x="T18" y="T19"/>
                  </a:cxn>
                  <a:cxn ang="T112">
                    <a:pos x="T20" y="T21"/>
                  </a:cxn>
                  <a:cxn ang="T113">
                    <a:pos x="T22" y="T23"/>
                  </a:cxn>
                  <a:cxn ang="T114">
                    <a:pos x="T24" y="T25"/>
                  </a:cxn>
                  <a:cxn ang="T115">
                    <a:pos x="T26" y="T27"/>
                  </a:cxn>
                  <a:cxn ang="T116">
                    <a:pos x="T28" y="T29"/>
                  </a:cxn>
                  <a:cxn ang="T117">
                    <a:pos x="T30" y="T31"/>
                  </a:cxn>
                  <a:cxn ang="T118">
                    <a:pos x="T32" y="T33"/>
                  </a:cxn>
                  <a:cxn ang="T119">
                    <a:pos x="T34" y="T35"/>
                  </a:cxn>
                  <a:cxn ang="T120">
                    <a:pos x="T36" y="T37"/>
                  </a:cxn>
                  <a:cxn ang="T121">
                    <a:pos x="T38" y="T39"/>
                  </a:cxn>
                  <a:cxn ang="T122">
                    <a:pos x="T40" y="T41"/>
                  </a:cxn>
                  <a:cxn ang="T123">
                    <a:pos x="T42" y="T43"/>
                  </a:cxn>
                  <a:cxn ang="T124">
                    <a:pos x="T44" y="T45"/>
                  </a:cxn>
                  <a:cxn ang="T125">
                    <a:pos x="T46" y="T47"/>
                  </a:cxn>
                  <a:cxn ang="T126">
                    <a:pos x="T48" y="T49"/>
                  </a:cxn>
                  <a:cxn ang="T127">
                    <a:pos x="T50" y="T51"/>
                  </a:cxn>
                  <a:cxn ang="T128">
                    <a:pos x="T52" y="T53"/>
                  </a:cxn>
                  <a:cxn ang="T129">
                    <a:pos x="T54" y="T55"/>
                  </a:cxn>
                  <a:cxn ang="T130">
                    <a:pos x="T56" y="T57"/>
                  </a:cxn>
                  <a:cxn ang="T131">
                    <a:pos x="T58" y="T59"/>
                  </a:cxn>
                  <a:cxn ang="T132">
                    <a:pos x="T60" y="T61"/>
                  </a:cxn>
                  <a:cxn ang="T133">
                    <a:pos x="T62" y="T63"/>
                  </a:cxn>
                  <a:cxn ang="T134">
                    <a:pos x="T64" y="T65"/>
                  </a:cxn>
                  <a:cxn ang="T135">
                    <a:pos x="T66" y="T67"/>
                  </a:cxn>
                  <a:cxn ang="T136">
                    <a:pos x="T68" y="T69"/>
                  </a:cxn>
                  <a:cxn ang="T137">
                    <a:pos x="T70" y="T71"/>
                  </a:cxn>
                  <a:cxn ang="T138">
                    <a:pos x="T72" y="T73"/>
                  </a:cxn>
                  <a:cxn ang="T139">
                    <a:pos x="T74" y="T75"/>
                  </a:cxn>
                  <a:cxn ang="T140">
                    <a:pos x="T76" y="T77"/>
                  </a:cxn>
                  <a:cxn ang="T141">
                    <a:pos x="T78" y="T79"/>
                  </a:cxn>
                  <a:cxn ang="T142">
                    <a:pos x="T80" y="T81"/>
                  </a:cxn>
                  <a:cxn ang="T143">
                    <a:pos x="T82" y="T83"/>
                  </a:cxn>
                  <a:cxn ang="T144">
                    <a:pos x="T84" y="T85"/>
                  </a:cxn>
                  <a:cxn ang="T145">
                    <a:pos x="T86" y="T87"/>
                  </a:cxn>
                  <a:cxn ang="T146">
                    <a:pos x="T88" y="T89"/>
                  </a:cxn>
                  <a:cxn ang="T147">
                    <a:pos x="T90" y="T91"/>
                  </a:cxn>
                  <a:cxn ang="T148">
                    <a:pos x="T92" y="T93"/>
                  </a:cxn>
                  <a:cxn ang="T149">
                    <a:pos x="T94" y="T95"/>
                  </a:cxn>
                  <a:cxn ang="T150">
                    <a:pos x="T96" y="T97"/>
                  </a:cxn>
                  <a:cxn ang="T151">
                    <a:pos x="T98" y="T99"/>
                  </a:cxn>
                  <a:cxn ang="T152">
                    <a:pos x="T100" y="T101"/>
                  </a:cxn>
                </a:cxnLst>
                <a:rect l="T153" t="T154" r="T155" b="T156"/>
                <a:pathLst>
                  <a:path w="114" h="74">
                    <a:moveTo>
                      <a:pt x="113" y="0"/>
                    </a:moveTo>
                    <a:lnTo>
                      <a:pt x="111" y="1"/>
                    </a:lnTo>
                    <a:lnTo>
                      <a:pt x="108" y="2"/>
                    </a:lnTo>
                    <a:lnTo>
                      <a:pt x="105" y="2"/>
                    </a:lnTo>
                    <a:lnTo>
                      <a:pt x="103" y="4"/>
                    </a:lnTo>
                    <a:lnTo>
                      <a:pt x="100" y="4"/>
                    </a:lnTo>
                    <a:lnTo>
                      <a:pt x="98" y="5"/>
                    </a:lnTo>
                    <a:lnTo>
                      <a:pt x="95" y="6"/>
                    </a:lnTo>
                    <a:lnTo>
                      <a:pt x="92" y="6"/>
                    </a:lnTo>
                    <a:lnTo>
                      <a:pt x="90" y="7"/>
                    </a:lnTo>
                    <a:lnTo>
                      <a:pt x="88" y="7"/>
                    </a:lnTo>
                    <a:lnTo>
                      <a:pt x="85" y="8"/>
                    </a:lnTo>
                    <a:lnTo>
                      <a:pt x="83" y="8"/>
                    </a:lnTo>
                    <a:lnTo>
                      <a:pt x="81" y="9"/>
                    </a:lnTo>
                    <a:lnTo>
                      <a:pt x="78" y="10"/>
                    </a:lnTo>
                    <a:lnTo>
                      <a:pt x="75" y="12"/>
                    </a:lnTo>
                    <a:lnTo>
                      <a:pt x="73" y="12"/>
                    </a:lnTo>
                    <a:lnTo>
                      <a:pt x="70" y="12"/>
                    </a:lnTo>
                    <a:lnTo>
                      <a:pt x="68" y="14"/>
                    </a:lnTo>
                    <a:lnTo>
                      <a:pt x="66" y="15"/>
                    </a:lnTo>
                    <a:lnTo>
                      <a:pt x="63" y="16"/>
                    </a:lnTo>
                    <a:lnTo>
                      <a:pt x="61" y="17"/>
                    </a:lnTo>
                    <a:lnTo>
                      <a:pt x="58" y="17"/>
                    </a:lnTo>
                    <a:lnTo>
                      <a:pt x="56" y="18"/>
                    </a:lnTo>
                    <a:lnTo>
                      <a:pt x="54" y="19"/>
                    </a:lnTo>
                    <a:lnTo>
                      <a:pt x="51" y="21"/>
                    </a:lnTo>
                    <a:lnTo>
                      <a:pt x="49" y="22"/>
                    </a:lnTo>
                    <a:lnTo>
                      <a:pt x="45" y="22"/>
                    </a:lnTo>
                    <a:lnTo>
                      <a:pt x="43" y="24"/>
                    </a:lnTo>
                    <a:lnTo>
                      <a:pt x="41" y="25"/>
                    </a:lnTo>
                    <a:lnTo>
                      <a:pt x="39" y="26"/>
                    </a:lnTo>
                    <a:lnTo>
                      <a:pt x="36" y="28"/>
                    </a:lnTo>
                    <a:lnTo>
                      <a:pt x="34" y="29"/>
                    </a:lnTo>
                    <a:lnTo>
                      <a:pt x="32" y="31"/>
                    </a:lnTo>
                    <a:lnTo>
                      <a:pt x="31" y="34"/>
                    </a:lnTo>
                    <a:lnTo>
                      <a:pt x="28" y="35"/>
                    </a:lnTo>
                    <a:lnTo>
                      <a:pt x="26" y="36"/>
                    </a:lnTo>
                    <a:lnTo>
                      <a:pt x="24" y="37"/>
                    </a:lnTo>
                    <a:lnTo>
                      <a:pt x="21" y="39"/>
                    </a:lnTo>
                    <a:lnTo>
                      <a:pt x="18" y="40"/>
                    </a:lnTo>
                    <a:lnTo>
                      <a:pt x="16" y="42"/>
                    </a:lnTo>
                    <a:lnTo>
                      <a:pt x="13" y="44"/>
                    </a:lnTo>
                    <a:lnTo>
                      <a:pt x="11" y="46"/>
                    </a:lnTo>
                    <a:lnTo>
                      <a:pt x="9" y="47"/>
                    </a:lnTo>
                    <a:lnTo>
                      <a:pt x="6" y="49"/>
                    </a:lnTo>
                    <a:lnTo>
                      <a:pt x="4" y="50"/>
                    </a:lnTo>
                    <a:lnTo>
                      <a:pt x="4" y="53"/>
                    </a:lnTo>
                    <a:lnTo>
                      <a:pt x="2" y="55"/>
                    </a:lnTo>
                    <a:lnTo>
                      <a:pt x="0" y="57"/>
                    </a:lnTo>
                    <a:lnTo>
                      <a:pt x="0" y="59"/>
                    </a:lnTo>
                    <a:lnTo>
                      <a:pt x="2" y="61"/>
                    </a:lnTo>
                    <a:lnTo>
                      <a:pt x="4" y="63"/>
                    </a:lnTo>
                    <a:lnTo>
                      <a:pt x="4" y="65"/>
                    </a:lnTo>
                    <a:lnTo>
                      <a:pt x="6" y="67"/>
                    </a:lnTo>
                    <a:lnTo>
                      <a:pt x="6" y="69"/>
                    </a:lnTo>
                    <a:lnTo>
                      <a:pt x="9" y="70"/>
                    </a:lnTo>
                    <a:lnTo>
                      <a:pt x="10" y="72"/>
                    </a:lnTo>
                    <a:lnTo>
                      <a:pt x="13" y="73"/>
                    </a:lnTo>
                    <a:lnTo>
                      <a:pt x="15" y="72"/>
                    </a:lnTo>
                    <a:lnTo>
                      <a:pt x="17" y="69"/>
                    </a:lnTo>
                    <a:lnTo>
                      <a:pt x="19" y="68"/>
                    </a:lnTo>
                    <a:lnTo>
                      <a:pt x="20" y="66"/>
                    </a:lnTo>
                    <a:lnTo>
                      <a:pt x="21" y="64"/>
                    </a:lnTo>
                    <a:lnTo>
                      <a:pt x="24" y="61"/>
                    </a:lnTo>
                    <a:lnTo>
                      <a:pt x="24" y="59"/>
                    </a:lnTo>
                    <a:lnTo>
                      <a:pt x="26" y="57"/>
                    </a:lnTo>
                    <a:lnTo>
                      <a:pt x="27" y="55"/>
                    </a:lnTo>
                    <a:lnTo>
                      <a:pt x="29" y="54"/>
                    </a:lnTo>
                    <a:lnTo>
                      <a:pt x="32" y="53"/>
                    </a:lnTo>
                    <a:lnTo>
                      <a:pt x="34" y="50"/>
                    </a:lnTo>
                    <a:lnTo>
                      <a:pt x="36" y="48"/>
                    </a:lnTo>
                    <a:lnTo>
                      <a:pt x="37" y="46"/>
                    </a:lnTo>
                    <a:lnTo>
                      <a:pt x="40" y="44"/>
                    </a:lnTo>
                    <a:lnTo>
                      <a:pt x="42" y="42"/>
                    </a:lnTo>
                    <a:lnTo>
                      <a:pt x="44" y="40"/>
                    </a:lnTo>
                    <a:lnTo>
                      <a:pt x="45" y="37"/>
                    </a:lnTo>
                    <a:lnTo>
                      <a:pt x="47" y="35"/>
                    </a:lnTo>
                    <a:lnTo>
                      <a:pt x="50" y="34"/>
                    </a:lnTo>
                    <a:lnTo>
                      <a:pt x="52" y="31"/>
                    </a:lnTo>
                    <a:lnTo>
                      <a:pt x="55" y="31"/>
                    </a:lnTo>
                    <a:lnTo>
                      <a:pt x="57" y="28"/>
                    </a:lnTo>
                    <a:lnTo>
                      <a:pt x="59" y="26"/>
                    </a:lnTo>
                    <a:lnTo>
                      <a:pt x="62" y="25"/>
                    </a:lnTo>
                    <a:lnTo>
                      <a:pt x="64" y="23"/>
                    </a:lnTo>
                    <a:lnTo>
                      <a:pt x="67" y="21"/>
                    </a:lnTo>
                    <a:lnTo>
                      <a:pt x="70" y="20"/>
                    </a:lnTo>
                    <a:lnTo>
                      <a:pt x="72" y="19"/>
                    </a:lnTo>
                    <a:lnTo>
                      <a:pt x="76" y="18"/>
                    </a:lnTo>
                    <a:lnTo>
                      <a:pt x="80" y="17"/>
                    </a:lnTo>
                    <a:lnTo>
                      <a:pt x="82" y="15"/>
                    </a:lnTo>
                    <a:lnTo>
                      <a:pt x="85" y="13"/>
                    </a:lnTo>
                    <a:lnTo>
                      <a:pt x="87" y="12"/>
                    </a:lnTo>
                    <a:lnTo>
                      <a:pt x="89" y="10"/>
                    </a:lnTo>
                    <a:lnTo>
                      <a:pt x="91" y="9"/>
                    </a:lnTo>
                    <a:lnTo>
                      <a:pt x="93" y="8"/>
                    </a:lnTo>
                    <a:lnTo>
                      <a:pt x="96" y="8"/>
                    </a:lnTo>
                    <a:lnTo>
                      <a:pt x="98" y="7"/>
                    </a:lnTo>
                    <a:lnTo>
                      <a:pt x="100" y="6"/>
                    </a:lnTo>
                    <a:lnTo>
                      <a:pt x="103" y="5"/>
                    </a:lnTo>
                    <a:lnTo>
                      <a:pt x="105" y="4"/>
                    </a:lnTo>
                    <a:lnTo>
                      <a:pt x="107" y="4"/>
                    </a:lnTo>
                    <a:lnTo>
                      <a:pt x="109" y="1"/>
                    </a:lnTo>
                    <a:lnTo>
                      <a:pt x="113" y="0"/>
                    </a:lnTo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 cap="rnd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7" name="Freeform 12"/>
              <xdr:cNvSpPr>
                <a:spLocks/>
              </xdr:cNvSpPr>
            </xdr:nvSpPr>
            <xdr:spPr bwMode="auto">
              <a:xfrm>
                <a:off x="227" y="253"/>
                <a:ext cx="96" cy="114"/>
              </a:xfrm>
              <a:custGeom>
                <a:avLst/>
                <a:gdLst>
                  <a:gd name="T0" fmla="*/ 93 w 96"/>
                  <a:gd name="T1" fmla="*/ 2 h 114"/>
                  <a:gd name="T2" fmla="*/ 88 w 96"/>
                  <a:gd name="T3" fmla="*/ 3 h 114"/>
                  <a:gd name="T4" fmla="*/ 84 w 96"/>
                  <a:gd name="T5" fmla="*/ 7 h 114"/>
                  <a:gd name="T6" fmla="*/ 80 w 96"/>
                  <a:gd name="T7" fmla="*/ 9 h 114"/>
                  <a:gd name="T8" fmla="*/ 76 w 96"/>
                  <a:gd name="T9" fmla="*/ 10 h 114"/>
                  <a:gd name="T10" fmla="*/ 72 w 96"/>
                  <a:gd name="T11" fmla="*/ 12 h 114"/>
                  <a:gd name="T12" fmla="*/ 68 w 96"/>
                  <a:gd name="T13" fmla="*/ 14 h 114"/>
                  <a:gd name="T14" fmla="*/ 63 w 96"/>
                  <a:gd name="T15" fmla="*/ 18 h 114"/>
                  <a:gd name="T16" fmla="*/ 59 w 96"/>
                  <a:gd name="T17" fmla="*/ 19 h 114"/>
                  <a:gd name="T18" fmla="*/ 55 w 96"/>
                  <a:gd name="T19" fmla="*/ 24 h 114"/>
                  <a:gd name="T20" fmla="*/ 51 w 96"/>
                  <a:gd name="T21" fmla="*/ 26 h 114"/>
                  <a:gd name="T22" fmla="*/ 47 w 96"/>
                  <a:gd name="T23" fmla="*/ 27 h 114"/>
                  <a:gd name="T24" fmla="*/ 43 w 96"/>
                  <a:gd name="T25" fmla="*/ 33 h 114"/>
                  <a:gd name="T26" fmla="*/ 38 w 96"/>
                  <a:gd name="T27" fmla="*/ 34 h 114"/>
                  <a:gd name="T28" fmla="*/ 35 w 96"/>
                  <a:gd name="T29" fmla="*/ 38 h 114"/>
                  <a:gd name="T30" fmla="*/ 31 w 96"/>
                  <a:gd name="T31" fmla="*/ 43 h 114"/>
                  <a:gd name="T32" fmla="*/ 27 w 96"/>
                  <a:gd name="T33" fmla="*/ 49 h 114"/>
                  <a:gd name="T34" fmla="*/ 24 w 96"/>
                  <a:gd name="T35" fmla="*/ 54 h 114"/>
                  <a:gd name="T36" fmla="*/ 20 w 96"/>
                  <a:gd name="T37" fmla="*/ 58 h 114"/>
                  <a:gd name="T38" fmla="*/ 15 w 96"/>
                  <a:gd name="T39" fmla="*/ 62 h 114"/>
                  <a:gd name="T40" fmla="*/ 11 w 96"/>
                  <a:gd name="T41" fmla="*/ 68 h 114"/>
                  <a:gd name="T42" fmla="*/ 7 w 96"/>
                  <a:gd name="T43" fmla="*/ 72 h 114"/>
                  <a:gd name="T44" fmla="*/ 3 w 96"/>
                  <a:gd name="T45" fmla="*/ 78 h 114"/>
                  <a:gd name="T46" fmla="*/ 1 w 96"/>
                  <a:gd name="T47" fmla="*/ 85 h 114"/>
                  <a:gd name="T48" fmla="*/ 0 w 96"/>
                  <a:gd name="T49" fmla="*/ 92 h 114"/>
                  <a:gd name="T50" fmla="*/ 3 w 96"/>
                  <a:gd name="T51" fmla="*/ 97 h 114"/>
                  <a:gd name="T52" fmla="*/ 5 w 96"/>
                  <a:gd name="T53" fmla="*/ 104 h 114"/>
                  <a:gd name="T54" fmla="*/ 7 w 96"/>
                  <a:gd name="T55" fmla="*/ 108 h 114"/>
                  <a:gd name="T56" fmla="*/ 11 w 96"/>
                  <a:gd name="T57" fmla="*/ 113 h 114"/>
                  <a:gd name="T58" fmla="*/ 14 w 96"/>
                  <a:gd name="T59" fmla="*/ 107 h 114"/>
                  <a:gd name="T60" fmla="*/ 17 w 96"/>
                  <a:gd name="T61" fmla="*/ 102 h 114"/>
                  <a:gd name="T62" fmla="*/ 20 w 96"/>
                  <a:gd name="T63" fmla="*/ 95 h 114"/>
                  <a:gd name="T64" fmla="*/ 22 w 96"/>
                  <a:gd name="T65" fmla="*/ 88 h 114"/>
                  <a:gd name="T66" fmla="*/ 25 w 96"/>
                  <a:gd name="T67" fmla="*/ 84 h 114"/>
                  <a:gd name="T68" fmla="*/ 29 w 96"/>
                  <a:gd name="T69" fmla="*/ 78 h 114"/>
                  <a:gd name="T70" fmla="*/ 31 w 96"/>
                  <a:gd name="T71" fmla="*/ 71 h 114"/>
                  <a:gd name="T72" fmla="*/ 35 w 96"/>
                  <a:gd name="T73" fmla="*/ 66 h 114"/>
                  <a:gd name="T74" fmla="*/ 38 w 96"/>
                  <a:gd name="T75" fmla="*/ 58 h 114"/>
                  <a:gd name="T76" fmla="*/ 42 w 96"/>
                  <a:gd name="T77" fmla="*/ 52 h 114"/>
                  <a:gd name="T78" fmla="*/ 46 w 96"/>
                  <a:gd name="T79" fmla="*/ 47 h 114"/>
                  <a:gd name="T80" fmla="*/ 50 w 96"/>
                  <a:gd name="T81" fmla="*/ 41 h 114"/>
                  <a:gd name="T82" fmla="*/ 54 w 96"/>
                  <a:gd name="T83" fmla="*/ 35 h 114"/>
                  <a:gd name="T84" fmla="*/ 58 w 96"/>
                  <a:gd name="T85" fmla="*/ 31 h 114"/>
                  <a:gd name="T86" fmla="*/ 64 w 96"/>
                  <a:gd name="T87" fmla="*/ 28 h 114"/>
                  <a:gd name="T88" fmla="*/ 69 w 96"/>
                  <a:gd name="T89" fmla="*/ 23 h 114"/>
                  <a:gd name="T90" fmla="*/ 73 w 96"/>
                  <a:gd name="T91" fmla="*/ 19 h 114"/>
                  <a:gd name="T92" fmla="*/ 76 w 96"/>
                  <a:gd name="T93" fmla="*/ 14 h 114"/>
                  <a:gd name="T94" fmla="*/ 80 w 96"/>
                  <a:gd name="T95" fmla="*/ 12 h 114"/>
                  <a:gd name="T96" fmla="*/ 84 w 96"/>
                  <a:gd name="T97" fmla="*/ 9 h 114"/>
                  <a:gd name="T98" fmla="*/ 88 w 96"/>
                  <a:gd name="T99" fmla="*/ 7 h 114"/>
                  <a:gd name="T100" fmla="*/ 92 w 96"/>
                  <a:gd name="T101" fmla="*/ 2 h 114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w 96"/>
                  <a:gd name="T154" fmla="*/ 0 h 114"/>
                  <a:gd name="T155" fmla="*/ 96 w 96"/>
                  <a:gd name="T156" fmla="*/ 114 h 114"/>
                </a:gdLst>
                <a:ahLst/>
                <a:cxnLst>
                  <a:cxn ang="T102">
                    <a:pos x="T0" y="T1"/>
                  </a:cxn>
                  <a:cxn ang="T103">
                    <a:pos x="T2" y="T3"/>
                  </a:cxn>
                  <a:cxn ang="T104">
                    <a:pos x="T4" y="T5"/>
                  </a:cxn>
                  <a:cxn ang="T105">
                    <a:pos x="T6" y="T7"/>
                  </a:cxn>
                  <a:cxn ang="T106">
                    <a:pos x="T8" y="T9"/>
                  </a:cxn>
                  <a:cxn ang="T107">
                    <a:pos x="T10" y="T11"/>
                  </a:cxn>
                  <a:cxn ang="T108">
                    <a:pos x="T12" y="T13"/>
                  </a:cxn>
                  <a:cxn ang="T109">
                    <a:pos x="T14" y="T15"/>
                  </a:cxn>
                  <a:cxn ang="T110">
                    <a:pos x="T16" y="T17"/>
                  </a:cxn>
                  <a:cxn ang="T111">
                    <a:pos x="T18" y="T19"/>
                  </a:cxn>
                  <a:cxn ang="T112">
                    <a:pos x="T20" y="T21"/>
                  </a:cxn>
                  <a:cxn ang="T113">
                    <a:pos x="T22" y="T23"/>
                  </a:cxn>
                  <a:cxn ang="T114">
                    <a:pos x="T24" y="T25"/>
                  </a:cxn>
                  <a:cxn ang="T115">
                    <a:pos x="T26" y="T27"/>
                  </a:cxn>
                  <a:cxn ang="T116">
                    <a:pos x="T28" y="T29"/>
                  </a:cxn>
                  <a:cxn ang="T117">
                    <a:pos x="T30" y="T31"/>
                  </a:cxn>
                  <a:cxn ang="T118">
                    <a:pos x="T32" y="T33"/>
                  </a:cxn>
                  <a:cxn ang="T119">
                    <a:pos x="T34" y="T35"/>
                  </a:cxn>
                  <a:cxn ang="T120">
                    <a:pos x="T36" y="T37"/>
                  </a:cxn>
                  <a:cxn ang="T121">
                    <a:pos x="T38" y="T39"/>
                  </a:cxn>
                  <a:cxn ang="T122">
                    <a:pos x="T40" y="T41"/>
                  </a:cxn>
                  <a:cxn ang="T123">
                    <a:pos x="T42" y="T43"/>
                  </a:cxn>
                  <a:cxn ang="T124">
                    <a:pos x="T44" y="T45"/>
                  </a:cxn>
                  <a:cxn ang="T125">
                    <a:pos x="T46" y="T47"/>
                  </a:cxn>
                  <a:cxn ang="T126">
                    <a:pos x="T48" y="T49"/>
                  </a:cxn>
                  <a:cxn ang="T127">
                    <a:pos x="T50" y="T51"/>
                  </a:cxn>
                  <a:cxn ang="T128">
                    <a:pos x="T52" y="T53"/>
                  </a:cxn>
                  <a:cxn ang="T129">
                    <a:pos x="T54" y="T55"/>
                  </a:cxn>
                  <a:cxn ang="T130">
                    <a:pos x="T56" y="T57"/>
                  </a:cxn>
                  <a:cxn ang="T131">
                    <a:pos x="T58" y="T59"/>
                  </a:cxn>
                  <a:cxn ang="T132">
                    <a:pos x="T60" y="T61"/>
                  </a:cxn>
                  <a:cxn ang="T133">
                    <a:pos x="T62" y="T63"/>
                  </a:cxn>
                  <a:cxn ang="T134">
                    <a:pos x="T64" y="T65"/>
                  </a:cxn>
                  <a:cxn ang="T135">
                    <a:pos x="T66" y="T67"/>
                  </a:cxn>
                  <a:cxn ang="T136">
                    <a:pos x="T68" y="T69"/>
                  </a:cxn>
                  <a:cxn ang="T137">
                    <a:pos x="T70" y="T71"/>
                  </a:cxn>
                  <a:cxn ang="T138">
                    <a:pos x="T72" y="T73"/>
                  </a:cxn>
                  <a:cxn ang="T139">
                    <a:pos x="T74" y="T75"/>
                  </a:cxn>
                  <a:cxn ang="T140">
                    <a:pos x="T76" y="T77"/>
                  </a:cxn>
                  <a:cxn ang="T141">
                    <a:pos x="T78" y="T79"/>
                  </a:cxn>
                  <a:cxn ang="T142">
                    <a:pos x="T80" y="T81"/>
                  </a:cxn>
                  <a:cxn ang="T143">
                    <a:pos x="T82" y="T83"/>
                  </a:cxn>
                  <a:cxn ang="T144">
                    <a:pos x="T84" y="T85"/>
                  </a:cxn>
                  <a:cxn ang="T145">
                    <a:pos x="T86" y="T87"/>
                  </a:cxn>
                  <a:cxn ang="T146">
                    <a:pos x="T88" y="T89"/>
                  </a:cxn>
                  <a:cxn ang="T147">
                    <a:pos x="T90" y="T91"/>
                  </a:cxn>
                  <a:cxn ang="T148">
                    <a:pos x="T92" y="T93"/>
                  </a:cxn>
                  <a:cxn ang="T149">
                    <a:pos x="T94" y="T95"/>
                  </a:cxn>
                  <a:cxn ang="T150">
                    <a:pos x="T96" y="T97"/>
                  </a:cxn>
                  <a:cxn ang="T151">
                    <a:pos x="T98" y="T99"/>
                  </a:cxn>
                  <a:cxn ang="T152">
                    <a:pos x="T100" y="T101"/>
                  </a:cxn>
                </a:cxnLst>
                <a:rect l="T153" t="T154" r="T155" b="T156"/>
                <a:pathLst>
                  <a:path w="96" h="114">
                    <a:moveTo>
                      <a:pt x="95" y="0"/>
                    </a:moveTo>
                    <a:lnTo>
                      <a:pt x="93" y="2"/>
                    </a:lnTo>
                    <a:lnTo>
                      <a:pt x="91" y="3"/>
                    </a:lnTo>
                    <a:lnTo>
                      <a:pt x="88" y="3"/>
                    </a:lnTo>
                    <a:lnTo>
                      <a:pt x="86" y="6"/>
                    </a:lnTo>
                    <a:lnTo>
                      <a:pt x="84" y="7"/>
                    </a:lnTo>
                    <a:lnTo>
                      <a:pt x="82" y="8"/>
                    </a:lnTo>
                    <a:lnTo>
                      <a:pt x="80" y="9"/>
                    </a:lnTo>
                    <a:lnTo>
                      <a:pt x="78" y="9"/>
                    </a:lnTo>
                    <a:lnTo>
                      <a:pt x="76" y="10"/>
                    </a:lnTo>
                    <a:lnTo>
                      <a:pt x="74" y="11"/>
                    </a:lnTo>
                    <a:lnTo>
                      <a:pt x="72" y="12"/>
                    </a:lnTo>
                    <a:lnTo>
                      <a:pt x="70" y="12"/>
                    </a:lnTo>
                    <a:lnTo>
                      <a:pt x="68" y="14"/>
                    </a:lnTo>
                    <a:lnTo>
                      <a:pt x="66" y="16"/>
                    </a:lnTo>
                    <a:lnTo>
                      <a:pt x="63" y="18"/>
                    </a:lnTo>
                    <a:lnTo>
                      <a:pt x="61" y="19"/>
                    </a:lnTo>
                    <a:lnTo>
                      <a:pt x="59" y="19"/>
                    </a:lnTo>
                    <a:lnTo>
                      <a:pt x="57" y="21"/>
                    </a:lnTo>
                    <a:lnTo>
                      <a:pt x="55" y="24"/>
                    </a:lnTo>
                    <a:lnTo>
                      <a:pt x="53" y="25"/>
                    </a:lnTo>
                    <a:lnTo>
                      <a:pt x="51" y="26"/>
                    </a:lnTo>
                    <a:lnTo>
                      <a:pt x="49" y="26"/>
                    </a:lnTo>
                    <a:lnTo>
                      <a:pt x="47" y="27"/>
                    </a:lnTo>
                    <a:lnTo>
                      <a:pt x="45" y="29"/>
                    </a:lnTo>
                    <a:lnTo>
                      <a:pt x="43" y="33"/>
                    </a:lnTo>
                    <a:lnTo>
                      <a:pt x="41" y="34"/>
                    </a:lnTo>
                    <a:lnTo>
                      <a:pt x="38" y="34"/>
                    </a:lnTo>
                    <a:lnTo>
                      <a:pt x="37" y="37"/>
                    </a:lnTo>
                    <a:lnTo>
                      <a:pt x="35" y="38"/>
                    </a:lnTo>
                    <a:lnTo>
                      <a:pt x="33" y="40"/>
                    </a:lnTo>
                    <a:lnTo>
                      <a:pt x="31" y="43"/>
                    </a:lnTo>
                    <a:lnTo>
                      <a:pt x="29" y="45"/>
                    </a:lnTo>
                    <a:lnTo>
                      <a:pt x="27" y="49"/>
                    </a:lnTo>
                    <a:lnTo>
                      <a:pt x="26" y="52"/>
                    </a:lnTo>
                    <a:lnTo>
                      <a:pt x="24" y="54"/>
                    </a:lnTo>
                    <a:lnTo>
                      <a:pt x="22" y="55"/>
                    </a:lnTo>
                    <a:lnTo>
                      <a:pt x="20" y="58"/>
                    </a:lnTo>
                    <a:lnTo>
                      <a:pt x="18" y="60"/>
                    </a:lnTo>
                    <a:lnTo>
                      <a:pt x="15" y="62"/>
                    </a:lnTo>
                    <a:lnTo>
                      <a:pt x="13" y="64"/>
                    </a:lnTo>
                    <a:lnTo>
                      <a:pt x="11" y="68"/>
                    </a:lnTo>
                    <a:lnTo>
                      <a:pt x="9" y="71"/>
                    </a:lnTo>
                    <a:lnTo>
                      <a:pt x="7" y="72"/>
                    </a:lnTo>
                    <a:lnTo>
                      <a:pt x="5" y="76"/>
                    </a:lnTo>
                    <a:lnTo>
                      <a:pt x="3" y="78"/>
                    </a:lnTo>
                    <a:lnTo>
                      <a:pt x="3" y="81"/>
                    </a:lnTo>
                    <a:lnTo>
                      <a:pt x="1" y="85"/>
                    </a:lnTo>
                    <a:lnTo>
                      <a:pt x="0" y="88"/>
                    </a:lnTo>
                    <a:lnTo>
                      <a:pt x="0" y="92"/>
                    </a:lnTo>
                    <a:lnTo>
                      <a:pt x="2" y="94"/>
                    </a:lnTo>
                    <a:lnTo>
                      <a:pt x="3" y="97"/>
                    </a:lnTo>
                    <a:lnTo>
                      <a:pt x="3" y="101"/>
                    </a:lnTo>
                    <a:lnTo>
                      <a:pt x="5" y="104"/>
                    </a:lnTo>
                    <a:lnTo>
                      <a:pt x="5" y="107"/>
                    </a:lnTo>
                    <a:lnTo>
                      <a:pt x="7" y="108"/>
                    </a:lnTo>
                    <a:lnTo>
                      <a:pt x="9" y="112"/>
                    </a:lnTo>
                    <a:lnTo>
                      <a:pt x="11" y="113"/>
                    </a:lnTo>
                    <a:lnTo>
                      <a:pt x="13" y="111"/>
                    </a:lnTo>
                    <a:lnTo>
                      <a:pt x="14" y="107"/>
                    </a:lnTo>
                    <a:lnTo>
                      <a:pt x="16" y="105"/>
                    </a:lnTo>
                    <a:lnTo>
                      <a:pt x="17" y="102"/>
                    </a:lnTo>
                    <a:lnTo>
                      <a:pt x="18" y="98"/>
                    </a:lnTo>
                    <a:lnTo>
                      <a:pt x="20" y="95"/>
                    </a:lnTo>
                    <a:lnTo>
                      <a:pt x="21" y="92"/>
                    </a:lnTo>
                    <a:lnTo>
                      <a:pt x="22" y="88"/>
                    </a:lnTo>
                    <a:lnTo>
                      <a:pt x="23" y="85"/>
                    </a:lnTo>
                    <a:lnTo>
                      <a:pt x="25" y="84"/>
                    </a:lnTo>
                    <a:lnTo>
                      <a:pt x="27" y="81"/>
                    </a:lnTo>
                    <a:lnTo>
                      <a:pt x="29" y="78"/>
                    </a:lnTo>
                    <a:lnTo>
                      <a:pt x="31" y="75"/>
                    </a:lnTo>
                    <a:lnTo>
                      <a:pt x="31" y="71"/>
                    </a:lnTo>
                    <a:lnTo>
                      <a:pt x="33" y="68"/>
                    </a:lnTo>
                    <a:lnTo>
                      <a:pt x="35" y="66"/>
                    </a:lnTo>
                    <a:lnTo>
                      <a:pt x="37" y="62"/>
                    </a:lnTo>
                    <a:lnTo>
                      <a:pt x="38" y="58"/>
                    </a:lnTo>
                    <a:lnTo>
                      <a:pt x="40" y="54"/>
                    </a:lnTo>
                    <a:lnTo>
                      <a:pt x="42" y="52"/>
                    </a:lnTo>
                    <a:lnTo>
                      <a:pt x="44" y="49"/>
                    </a:lnTo>
                    <a:lnTo>
                      <a:pt x="46" y="47"/>
                    </a:lnTo>
                    <a:lnTo>
                      <a:pt x="48" y="44"/>
                    </a:lnTo>
                    <a:lnTo>
                      <a:pt x="50" y="41"/>
                    </a:lnTo>
                    <a:lnTo>
                      <a:pt x="52" y="38"/>
                    </a:lnTo>
                    <a:lnTo>
                      <a:pt x="54" y="35"/>
                    </a:lnTo>
                    <a:lnTo>
                      <a:pt x="56" y="33"/>
                    </a:lnTo>
                    <a:lnTo>
                      <a:pt x="58" y="31"/>
                    </a:lnTo>
                    <a:lnTo>
                      <a:pt x="60" y="29"/>
                    </a:lnTo>
                    <a:lnTo>
                      <a:pt x="64" y="28"/>
                    </a:lnTo>
                    <a:lnTo>
                      <a:pt x="67" y="26"/>
                    </a:lnTo>
                    <a:lnTo>
                      <a:pt x="69" y="23"/>
                    </a:lnTo>
                    <a:lnTo>
                      <a:pt x="71" y="20"/>
                    </a:lnTo>
                    <a:lnTo>
                      <a:pt x="73" y="19"/>
                    </a:lnTo>
                    <a:lnTo>
                      <a:pt x="74" y="16"/>
                    </a:lnTo>
                    <a:lnTo>
                      <a:pt x="76" y="14"/>
                    </a:lnTo>
                    <a:lnTo>
                      <a:pt x="78" y="12"/>
                    </a:lnTo>
                    <a:lnTo>
                      <a:pt x="80" y="12"/>
                    </a:lnTo>
                    <a:lnTo>
                      <a:pt x="82" y="10"/>
                    </a:lnTo>
                    <a:lnTo>
                      <a:pt x="84" y="9"/>
                    </a:lnTo>
                    <a:lnTo>
                      <a:pt x="86" y="8"/>
                    </a:lnTo>
                    <a:lnTo>
                      <a:pt x="88" y="7"/>
                    </a:lnTo>
                    <a:lnTo>
                      <a:pt x="90" y="6"/>
                    </a:lnTo>
                    <a:lnTo>
                      <a:pt x="92" y="2"/>
                    </a:lnTo>
                    <a:lnTo>
                      <a:pt x="95" y="0"/>
                    </a:lnTo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 cap="rnd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8" name="Freeform 13"/>
              <xdr:cNvSpPr>
                <a:spLocks/>
              </xdr:cNvSpPr>
            </xdr:nvSpPr>
            <xdr:spPr bwMode="auto">
              <a:xfrm>
                <a:off x="333" y="256"/>
                <a:ext cx="81" cy="110"/>
              </a:xfrm>
              <a:custGeom>
                <a:avLst/>
                <a:gdLst>
                  <a:gd name="T0" fmla="*/ 2 w 81"/>
                  <a:gd name="T1" fmla="*/ 2 h 110"/>
                  <a:gd name="T2" fmla="*/ 6 w 81"/>
                  <a:gd name="T3" fmla="*/ 3 h 110"/>
                  <a:gd name="T4" fmla="*/ 9 w 81"/>
                  <a:gd name="T5" fmla="*/ 7 h 110"/>
                  <a:gd name="T6" fmla="*/ 13 w 81"/>
                  <a:gd name="T7" fmla="*/ 9 h 110"/>
                  <a:gd name="T8" fmla="*/ 16 w 81"/>
                  <a:gd name="T9" fmla="*/ 10 h 110"/>
                  <a:gd name="T10" fmla="*/ 20 w 81"/>
                  <a:gd name="T11" fmla="*/ 12 h 110"/>
                  <a:gd name="T12" fmla="*/ 23 w 81"/>
                  <a:gd name="T13" fmla="*/ 13 h 110"/>
                  <a:gd name="T14" fmla="*/ 27 w 81"/>
                  <a:gd name="T15" fmla="*/ 17 h 110"/>
                  <a:gd name="T16" fmla="*/ 30 w 81"/>
                  <a:gd name="T17" fmla="*/ 19 h 110"/>
                  <a:gd name="T18" fmla="*/ 34 w 81"/>
                  <a:gd name="T19" fmla="*/ 23 h 110"/>
                  <a:gd name="T20" fmla="*/ 37 w 81"/>
                  <a:gd name="T21" fmla="*/ 25 h 110"/>
                  <a:gd name="T22" fmla="*/ 40 w 81"/>
                  <a:gd name="T23" fmla="*/ 26 h 110"/>
                  <a:gd name="T24" fmla="*/ 44 w 81"/>
                  <a:gd name="T25" fmla="*/ 32 h 110"/>
                  <a:gd name="T26" fmla="*/ 48 w 81"/>
                  <a:gd name="T27" fmla="*/ 33 h 110"/>
                  <a:gd name="T28" fmla="*/ 51 w 81"/>
                  <a:gd name="T29" fmla="*/ 37 h 110"/>
                  <a:gd name="T30" fmla="*/ 54 w 81"/>
                  <a:gd name="T31" fmla="*/ 41 h 110"/>
                  <a:gd name="T32" fmla="*/ 58 w 81"/>
                  <a:gd name="T33" fmla="*/ 47 h 110"/>
                  <a:gd name="T34" fmla="*/ 60 w 81"/>
                  <a:gd name="T35" fmla="*/ 52 h 110"/>
                  <a:gd name="T36" fmla="*/ 63 w 81"/>
                  <a:gd name="T37" fmla="*/ 56 h 110"/>
                  <a:gd name="T38" fmla="*/ 67 w 81"/>
                  <a:gd name="T39" fmla="*/ 60 h 110"/>
                  <a:gd name="T40" fmla="*/ 70 w 81"/>
                  <a:gd name="T41" fmla="*/ 65 h 110"/>
                  <a:gd name="T42" fmla="*/ 74 w 81"/>
                  <a:gd name="T43" fmla="*/ 70 h 110"/>
                  <a:gd name="T44" fmla="*/ 77 w 81"/>
                  <a:gd name="T45" fmla="*/ 75 h 110"/>
                  <a:gd name="T46" fmla="*/ 79 w 81"/>
                  <a:gd name="T47" fmla="*/ 82 h 110"/>
                  <a:gd name="T48" fmla="*/ 80 w 81"/>
                  <a:gd name="T49" fmla="*/ 88 h 110"/>
                  <a:gd name="T50" fmla="*/ 77 w 81"/>
                  <a:gd name="T51" fmla="*/ 94 h 110"/>
                  <a:gd name="T52" fmla="*/ 76 w 81"/>
                  <a:gd name="T53" fmla="*/ 100 h 110"/>
                  <a:gd name="T54" fmla="*/ 74 w 81"/>
                  <a:gd name="T55" fmla="*/ 105 h 110"/>
                  <a:gd name="T56" fmla="*/ 71 w 81"/>
                  <a:gd name="T57" fmla="*/ 109 h 110"/>
                  <a:gd name="T58" fmla="*/ 68 w 81"/>
                  <a:gd name="T59" fmla="*/ 104 h 110"/>
                  <a:gd name="T60" fmla="*/ 66 w 81"/>
                  <a:gd name="T61" fmla="*/ 98 h 110"/>
                  <a:gd name="T62" fmla="*/ 63 w 81"/>
                  <a:gd name="T63" fmla="*/ 92 h 110"/>
                  <a:gd name="T64" fmla="*/ 62 w 81"/>
                  <a:gd name="T65" fmla="*/ 85 h 110"/>
                  <a:gd name="T66" fmla="*/ 59 w 81"/>
                  <a:gd name="T67" fmla="*/ 81 h 110"/>
                  <a:gd name="T68" fmla="*/ 56 w 81"/>
                  <a:gd name="T69" fmla="*/ 75 h 110"/>
                  <a:gd name="T70" fmla="*/ 54 w 81"/>
                  <a:gd name="T71" fmla="*/ 69 h 110"/>
                  <a:gd name="T72" fmla="*/ 50 w 81"/>
                  <a:gd name="T73" fmla="*/ 63 h 110"/>
                  <a:gd name="T74" fmla="*/ 48 w 81"/>
                  <a:gd name="T75" fmla="*/ 56 h 110"/>
                  <a:gd name="T76" fmla="*/ 45 w 81"/>
                  <a:gd name="T77" fmla="*/ 50 h 110"/>
                  <a:gd name="T78" fmla="*/ 41 w 81"/>
                  <a:gd name="T79" fmla="*/ 46 h 110"/>
                  <a:gd name="T80" fmla="*/ 38 w 81"/>
                  <a:gd name="T81" fmla="*/ 39 h 110"/>
                  <a:gd name="T82" fmla="*/ 35 w 81"/>
                  <a:gd name="T83" fmla="*/ 34 h 110"/>
                  <a:gd name="T84" fmla="*/ 31 w 81"/>
                  <a:gd name="T85" fmla="*/ 29 h 110"/>
                  <a:gd name="T86" fmla="*/ 26 w 81"/>
                  <a:gd name="T87" fmla="*/ 27 h 110"/>
                  <a:gd name="T88" fmla="*/ 22 w 81"/>
                  <a:gd name="T89" fmla="*/ 22 h 110"/>
                  <a:gd name="T90" fmla="*/ 18 w 81"/>
                  <a:gd name="T91" fmla="*/ 19 h 110"/>
                  <a:gd name="T92" fmla="*/ 16 w 81"/>
                  <a:gd name="T93" fmla="*/ 13 h 110"/>
                  <a:gd name="T94" fmla="*/ 12 w 81"/>
                  <a:gd name="T95" fmla="*/ 12 h 110"/>
                  <a:gd name="T96" fmla="*/ 9 w 81"/>
                  <a:gd name="T97" fmla="*/ 9 h 110"/>
                  <a:gd name="T98" fmla="*/ 6 w 81"/>
                  <a:gd name="T99" fmla="*/ 7 h 110"/>
                  <a:gd name="T100" fmla="*/ 3 w 81"/>
                  <a:gd name="T101" fmla="*/ 2 h 110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w 81"/>
                  <a:gd name="T154" fmla="*/ 0 h 110"/>
                  <a:gd name="T155" fmla="*/ 81 w 81"/>
                  <a:gd name="T156" fmla="*/ 110 h 110"/>
                </a:gdLst>
                <a:ahLst/>
                <a:cxnLst>
                  <a:cxn ang="T102">
                    <a:pos x="T0" y="T1"/>
                  </a:cxn>
                  <a:cxn ang="T103">
                    <a:pos x="T2" y="T3"/>
                  </a:cxn>
                  <a:cxn ang="T104">
                    <a:pos x="T4" y="T5"/>
                  </a:cxn>
                  <a:cxn ang="T105">
                    <a:pos x="T6" y="T7"/>
                  </a:cxn>
                  <a:cxn ang="T106">
                    <a:pos x="T8" y="T9"/>
                  </a:cxn>
                  <a:cxn ang="T107">
                    <a:pos x="T10" y="T11"/>
                  </a:cxn>
                  <a:cxn ang="T108">
                    <a:pos x="T12" y="T13"/>
                  </a:cxn>
                  <a:cxn ang="T109">
                    <a:pos x="T14" y="T15"/>
                  </a:cxn>
                  <a:cxn ang="T110">
                    <a:pos x="T16" y="T17"/>
                  </a:cxn>
                  <a:cxn ang="T111">
                    <a:pos x="T18" y="T19"/>
                  </a:cxn>
                  <a:cxn ang="T112">
                    <a:pos x="T20" y="T21"/>
                  </a:cxn>
                  <a:cxn ang="T113">
                    <a:pos x="T22" y="T23"/>
                  </a:cxn>
                  <a:cxn ang="T114">
                    <a:pos x="T24" y="T25"/>
                  </a:cxn>
                  <a:cxn ang="T115">
                    <a:pos x="T26" y="T27"/>
                  </a:cxn>
                  <a:cxn ang="T116">
                    <a:pos x="T28" y="T29"/>
                  </a:cxn>
                  <a:cxn ang="T117">
                    <a:pos x="T30" y="T31"/>
                  </a:cxn>
                  <a:cxn ang="T118">
                    <a:pos x="T32" y="T33"/>
                  </a:cxn>
                  <a:cxn ang="T119">
                    <a:pos x="T34" y="T35"/>
                  </a:cxn>
                  <a:cxn ang="T120">
                    <a:pos x="T36" y="T37"/>
                  </a:cxn>
                  <a:cxn ang="T121">
                    <a:pos x="T38" y="T39"/>
                  </a:cxn>
                  <a:cxn ang="T122">
                    <a:pos x="T40" y="T41"/>
                  </a:cxn>
                  <a:cxn ang="T123">
                    <a:pos x="T42" y="T43"/>
                  </a:cxn>
                  <a:cxn ang="T124">
                    <a:pos x="T44" y="T45"/>
                  </a:cxn>
                  <a:cxn ang="T125">
                    <a:pos x="T46" y="T47"/>
                  </a:cxn>
                  <a:cxn ang="T126">
                    <a:pos x="T48" y="T49"/>
                  </a:cxn>
                  <a:cxn ang="T127">
                    <a:pos x="T50" y="T51"/>
                  </a:cxn>
                  <a:cxn ang="T128">
                    <a:pos x="T52" y="T53"/>
                  </a:cxn>
                  <a:cxn ang="T129">
                    <a:pos x="T54" y="T55"/>
                  </a:cxn>
                  <a:cxn ang="T130">
                    <a:pos x="T56" y="T57"/>
                  </a:cxn>
                  <a:cxn ang="T131">
                    <a:pos x="T58" y="T59"/>
                  </a:cxn>
                  <a:cxn ang="T132">
                    <a:pos x="T60" y="T61"/>
                  </a:cxn>
                  <a:cxn ang="T133">
                    <a:pos x="T62" y="T63"/>
                  </a:cxn>
                  <a:cxn ang="T134">
                    <a:pos x="T64" y="T65"/>
                  </a:cxn>
                  <a:cxn ang="T135">
                    <a:pos x="T66" y="T67"/>
                  </a:cxn>
                  <a:cxn ang="T136">
                    <a:pos x="T68" y="T69"/>
                  </a:cxn>
                  <a:cxn ang="T137">
                    <a:pos x="T70" y="T71"/>
                  </a:cxn>
                  <a:cxn ang="T138">
                    <a:pos x="T72" y="T73"/>
                  </a:cxn>
                  <a:cxn ang="T139">
                    <a:pos x="T74" y="T75"/>
                  </a:cxn>
                  <a:cxn ang="T140">
                    <a:pos x="T76" y="T77"/>
                  </a:cxn>
                  <a:cxn ang="T141">
                    <a:pos x="T78" y="T79"/>
                  </a:cxn>
                  <a:cxn ang="T142">
                    <a:pos x="T80" y="T81"/>
                  </a:cxn>
                  <a:cxn ang="T143">
                    <a:pos x="T82" y="T83"/>
                  </a:cxn>
                  <a:cxn ang="T144">
                    <a:pos x="T84" y="T85"/>
                  </a:cxn>
                  <a:cxn ang="T145">
                    <a:pos x="T86" y="T87"/>
                  </a:cxn>
                  <a:cxn ang="T146">
                    <a:pos x="T88" y="T89"/>
                  </a:cxn>
                  <a:cxn ang="T147">
                    <a:pos x="T90" y="T91"/>
                  </a:cxn>
                  <a:cxn ang="T148">
                    <a:pos x="T92" y="T93"/>
                  </a:cxn>
                  <a:cxn ang="T149">
                    <a:pos x="T94" y="T95"/>
                  </a:cxn>
                  <a:cxn ang="T150">
                    <a:pos x="T96" y="T97"/>
                  </a:cxn>
                  <a:cxn ang="T151">
                    <a:pos x="T98" y="T99"/>
                  </a:cxn>
                  <a:cxn ang="T152">
                    <a:pos x="T100" y="T101"/>
                  </a:cxn>
                </a:cxnLst>
                <a:rect l="T153" t="T154" r="T155" b="T156"/>
                <a:pathLst>
                  <a:path w="81" h="110">
                    <a:moveTo>
                      <a:pt x="0" y="0"/>
                    </a:moveTo>
                    <a:lnTo>
                      <a:pt x="2" y="2"/>
                    </a:lnTo>
                    <a:lnTo>
                      <a:pt x="3" y="3"/>
                    </a:lnTo>
                    <a:lnTo>
                      <a:pt x="6" y="3"/>
                    </a:lnTo>
                    <a:lnTo>
                      <a:pt x="7" y="5"/>
                    </a:lnTo>
                    <a:lnTo>
                      <a:pt x="9" y="7"/>
                    </a:lnTo>
                    <a:lnTo>
                      <a:pt x="11" y="8"/>
                    </a:lnTo>
                    <a:lnTo>
                      <a:pt x="13" y="9"/>
                    </a:lnTo>
                    <a:lnTo>
                      <a:pt x="15" y="9"/>
                    </a:lnTo>
                    <a:lnTo>
                      <a:pt x="16" y="10"/>
                    </a:lnTo>
                    <a:lnTo>
                      <a:pt x="18" y="11"/>
                    </a:lnTo>
                    <a:lnTo>
                      <a:pt x="20" y="12"/>
                    </a:lnTo>
                    <a:lnTo>
                      <a:pt x="21" y="12"/>
                    </a:lnTo>
                    <a:lnTo>
                      <a:pt x="23" y="13"/>
                    </a:lnTo>
                    <a:lnTo>
                      <a:pt x="25" y="15"/>
                    </a:lnTo>
                    <a:lnTo>
                      <a:pt x="27" y="17"/>
                    </a:lnTo>
                    <a:lnTo>
                      <a:pt x="29" y="19"/>
                    </a:lnTo>
                    <a:lnTo>
                      <a:pt x="30" y="19"/>
                    </a:lnTo>
                    <a:lnTo>
                      <a:pt x="32" y="21"/>
                    </a:lnTo>
                    <a:lnTo>
                      <a:pt x="34" y="23"/>
                    </a:lnTo>
                    <a:lnTo>
                      <a:pt x="35" y="24"/>
                    </a:lnTo>
                    <a:lnTo>
                      <a:pt x="37" y="25"/>
                    </a:lnTo>
                    <a:lnTo>
                      <a:pt x="39" y="25"/>
                    </a:lnTo>
                    <a:lnTo>
                      <a:pt x="40" y="26"/>
                    </a:lnTo>
                    <a:lnTo>
                      <a:pt x="42" y="28"/>
                    </a:lnTo>
                    <a:lnTo>
                      <a:pt x="44" y="32"/>
                    </a:lnTo>
                    <a:lnTo>
                      <a:pt x="45" y="33"/>
                    </a:lnTo>
                    <a:lnTo>
                      <a:pt x="48" y="33"/>
                    </a:lnTo>
                    <a:lnTo>
                      <a:pt x="49" y="36"/>
                    </a:lnTo>
                    <a:lnTo>
                      <a:pt x="51" y="37"/>
                    </a:lnTo>
                    <a:lnTo>
                      <a:pt x="53" y="38"/>
                    </a:lnTo>
                    <a:lnTo>
                      <a:pt x="54" y="41"/>
                    </a:lnTo>
                    <a:lnTo>
                      <a:pt x="56" y="44"/>
                    </a:lnTo>
                    <a:lnTo>
                      <a:pt x="58" y="47"/>
                    </a:lnTo>
                    <a:lnTo>
                      <a:pt x="58" y="50"/>
                    </a:lnTo>
                    <a:lnTo>
                      <a:pt x="60" y="52"/>
                    </a:lnTo>
                    <a:lnTo>
                      <a:pt x="62" y="53"/>
                    </a:lnTo>
                    <a:lnTo>
                      <a:pt x="63" y="56"/>
                    </a:lnTo>
                    <a:lnTo>
                      <a:pt x="65" y="58"/>
                    </a:lnTo>
                    <a:lnTo>
                      <a:pt x="67" y="60"/>
                    </a:lnTo>
                    <a:lnTo>
                      <a:pt x="69" y="62"/>
                    </a:lnTo>
                    <a:lnTo>
                      <a:pt x="70" y="65"/>
                    </a:lnTo>
                    <a:lnTo>
                      <a:pt x="72" y="69"/>
                    </a:lnTo>
                    <a:lnTo>
                      <a:pt x="74" y="70"/>
                    </a:lnTo>
                    <a:lnTo>
                      <a:pt x="76" y="73"/>
                    </a:lnTo>
                    <a:lnTo>
                      <a:pt x="77" y="75"/>
                    </a:lnTo>
                    <a:lnTo>
                      <a:pt x="77" y="78"/>
                    </a:lnTo>
                    <a:lnTo>
                      <a:pt x="79" y="82"/>
                    </a:lnTo>
                    <a:lnTo>
                      <a:pt x="80" y="85"/>
                    </a:lnTo>
                    <a:lnTo>
                      <a:pt x="80" y="88"/>
                    </a:lnTo>
                    <a:lnTo>
                      <a:pt x="78" y="90"/>
                    </a:lnTo>
                    <a:lnTo>
                      <a:pt x="77" y="94"/>
                    </a:lnTo>
                    <a:lnTo>
                      <a:pt x="77" y="97"/>
                    </a:lnTo>
                    <a:lnTo>
                      <a:pt x="76" y="100"/>
                    </a:lnTo>
                    <a:lnTo>
                      <a:pt x="76" y="104"/>
                    </a:lnTo>
                    <a:lnTo>
                      <a:pt x="74" y="105"/>
                    </a:lnTo>
                    <a:lnTo>
                      <a:pt x="73" y="108"/>
                    </a:lnTo>
                    <a:lnTo>
                      <a:pt x="71" y="109"/>
                    </a:lnTo>
                    <a:lnTo>
                      <a:pt x="69" y="107"/>
                    </a:lnTo>
                    <a:lnTo>
                      <a:pt x="68" y="104"/>
                    </a:lnTo>
                    <a:lnTo>
                      <a:pt x="67" y="101"/>
                    </a:lnTo>
                    <a:lnTo>
                      <a:pt x="66" y="98"/>
                    </a:lnTo>
                    <a:lnTo>
                      <a:pt x="65" y="95"/>
                    </a:lnTo>
                    <a:lnTo>
                      <a:pt x="63" y="92"/>
                    </a:lnTo>
                    <a:lnTo>
                      <a:pt x="63" y="88"/>
                    </a:lnTo>
                    <a:lnTo>
                      <a:pt x="62" y="85"/>
                    </a:lnTo>
                    <a:lnTo>
                      <a:pt x="61" y="82"/>
                    </a:lnTo>
                    <a:lnTo>
                      <a:pt x="59" y="81"/>
                    </a:lnTo>
                    <a:lnTo>
                      <a:pt x="58" y="78"/>
                    </a:lnTo>
                    <a:lnTo>
                      <a:pt x="56" y="75"/>
                    </a:lnTo>
                    <a:lnTo>
                      <a:pt x="54" y="72"/>
                    </a:lnTo>
                    <a:lnTo>
                      <a:pt x="54" y="69"/>
                    </a:lnTo>
                    <a:lnTo>
                      <a:pt x="52" y="65"/>
                    </a:lnTo>
                    <a:lnTo>
                      <a:pt x="50" y="63"/>
                    </a:lnTo>
                    <a:lnTo>
                      <a:pt x="49" y="60"/>
                    </a:lnTo>
                    <a:lnTo>
                      <a:pt x="48" y="56"/>
                    </a:lnTo>
                    <a:lnTo>
                      <a:pt x="46" y="52"/>
                    </a:lnTo>
                    <a:lnTo>
                      <a:pt x="45" y="50"/>
                    </a:lnTo>
                    <a:lnTo>
                      <a:pt x="43" y="47"/>
                    </a:lnTo>
                    <a:lnTo>
                      <a:pt x="41" y="46"/>
                    </a:lnTo>
                    <a:lnTo>
                      <a:pt x="40" y="43"/>
                    </a:lnTo>
                    <a:lnTo>
                      <a:pt x="38" y="39"/>
                    </a:lnTo>
                    <a:lnTo>
                      <a:pt x="36" y="37"/>
                    </a:lnTo>
                    <a:lnTo>
                      <a:pt x="35" y="34"/>
                    </a:lnTo>
                    <a:lnTo>
                      <a:pt x="32" y="32"/>
                    </a:lnTo>
                    <a:lnTo>
                      <a:pt x="31" y="29"/>
                    </a:lnTo>
                    <a:lnTo>
                      <a:pt x="29" y="28"/>
                    </a:lnTo>
                    <a:lnTo>
                      <a:pt x="26" y="27"/>
                    </a:lnTo>
                    <a:lnTo>
                      <a:pt x="23" y="25"/>
                    </a:lnTo>
                    <a:lnTo>
                      <a:pt x="22" y="22"/>
                    </a:lnTo>
                    <a:lnTo>
                      <a:pt x="20" y="20"/>
                    </a:lnTo>
                    <a:lnTo>
                      <a:pt x="18" y="19"/>
                    </a:lnTo>
                    <a:lnTo>
                      <a:pt x="17" y="15"/>
                    </a:lnTo>
                    <a:lnTo>
                      <a:pt x="16" y="13"/>
                    </a:lnTo>
                    <a:lnTo>
                      <a:pt x="14" y="12"/>
                    </a:lnTo>
                    <a:lnTo>
                      <a:pt x="12" y="12"/>
                    </a:lnTo>
                    <a:lnTo>
                      <a:pt x="11" y="10"/>
                    </a:lnTo>
                    <a:lnTo>
                      <a:pt x="9" y="9"/>
                    </a:lnTo>
                    <a:lnTo>
                      <a:pt x="7" y="8"/>
                    </a:lnTo>
                    <a:lnTo>
                      <a:pt x="6" y="7"/>
                    </a:lnTo>
                    <a:lnTo>
                      <a:pt x="4" y="5"/>
                    </a:lnTo>
                    <a:lnTo>
                      <a:pt x="3" y="2"/>
                    </a:lnTo>
                    <a:lnTo>
                      <a:pt x="0" y="0"/>
                    </a:lnTo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 cap="rnd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9" name="Freeform 14"/>
              <xdr:cNvSpPr>
                <a:spLocks/>
              </xdr:cNvSpPr>
            </xdr:nvSpPr>
            <xdr:spPr bwMode="auto">
              <a:xfrm>
                <a:off x="306" y="164"/>
                <a:ext cx="20" cy="88"/>
              </a:xfrm>
              <a:custGeom>
                <a:avLst/>
                <a:gdLst>
                  <a:gd name="T0" fmla="*/ 0 w 20"/>
                  <a:gd name="T1" fmla="*/ 86 h 88"/>
                  <a:gd name="T2" fmla="*/ 11 w 20"/>
                  <a:gd name="T3" fmla="*/ 0 h 88"/>
                  <a:gd name="T4" fmla="*/ 14 w 20"/>
                  <a:gd name="T5" fmla="*/ 1 h 88"/>
                  <a:gd name="T6" fmla="*/ 15 w 20"/>
                  <a:gd name="T7" fmla="*/ 3 h 88"/>
                  <a:gd name="T8" fmla="*/ 17 w 20"/>
                  <a:gd name="T9" fmla="*/ 5 h 88"/>
                  <a:gd name="T10" fmla="*/ 17 w 20"/>
                  <a:gd name="T11" fmla="*/ 7 h 88"/>
                  <a:gd name="T12" fmla="*/ 17 w 20"/>
                  <a:gd name="T13" fmla="*/ 9 h 88"/>
                  <a:gd name="T14" fmla="*/ 16 w 20"/>
                  <a:gd name="T15" fmla="*/ 12 h 88"/>
                  <a:gd name="T16" fmla="*/ 15 w 20"/>
                  <a:gd name="T17" fmla="*/ 14 h 88"/>
                  <a:gd name="T18" fmla="*/ 16 w 20"/>
                  <a:gd name="T19" fmla="*/ 16 h 88"/>
                  <a:gd name="T20" fmla="*/ 16 w 20"/>
                  <a:gd name="T21" fmla="*/ 18 h 88"/>
                  <a:gd name="T22" fmla="*/ 16 w 20"/>
                  <a:gd name="T23" fmla="*/ 20 h 88"/>
                  <a:gd name="T24" fmla="*/ 16 w 20"/>
                  <a:gd name="T25" fmla="*/ 22 h 88"/>
                  <a:gd name="T26" fmla="*/ 16 w 20"/>
                  <a:gd name="T27" fmla="*/ 24 h 88"/>
                  <a:gd name="T28" fmla="*/ 14 w 20"/>
                  <a:gd name="T29" fmla="*/ 26 h 88"/>
                  <a:gd name="T30" fmla="*/ 11 w 20"/>
                  <a:gd name="T31" fmla="*/ 29 h 88"/>
                  <a:gd name="T32" fmla="*/ 14 w 20"/>
                  <a:gd name="T33" fmla="*/ 30 h 88"/>
                  <a:gd name="T34" fmla="*/ 16 w 20"/>
                  <a:gd name="T35" fmla="*/ 32 h 88"/>
                  <a:gd name="T36" fmla="*/ 16 w 20"/>
                  <a:gd name="T37" fmla="*/ 34 h 88"/>
                  <a:gd name="T38" fmla="*/ 15 w 20"/>
                  <a:gd name="T39" fmla="*/ 36 h 88"/>
                  <a:gd name="T40" fmla="*/ 14 w 20"/>
                  <a:gd name="T41" fmla="*/ 39 h 88"/>
                  <a:gd name="T42" fmla="*/ 12 w 20"/>
                  <a:gd name="T43" fmla="*/ 42 h 88"/>
                  <a:gd name="T44" fmla="*/ 13 w 20"/>
                  <a:gd name="T45" fmla="*/ 44 h 88"/>
                  <a:gd name="T46" fmla="*/ 14 w 20"/>
                  <a:gd name="T47" fmla="*/ 45 h 88"/>
                  <a:gd name="T48" fmla="*/ 15 w 20"/>
                  <a:gd name="T49" fmla="*/ 48 h 88"/>
                  <a:gd name="T50" fmla="*/ 17 w 20"/>
                  <a:gd name="T51" fmla="*/ 49 h 88"/>
                  <a:gd name="T52" fmla="*/ 17 w 20"/>
                  <a:gd name="T53" fmla="*/ 52 h 88"/>
                  <a:gd name="T54" fmla="*/ 17 w 20"/>
                  <a:gd name="T55" fmla="*/ 54 h 88"/>
                  <a:gd name="T56" fmla="*/ 15 w 20"/>
                  <a:gd name="T57" fmla="*/ 56 h 88"/>
                  <a:gd name="T58" fmla="*/ 16 w 20"/>
                  <a:gd name="T59" fmla="*/ 58 h 88"/>
                  <a:gd name="T60" fmla="*/ 15 w 20"/>
                  <a:gd name="T61" fmla="*/ 60 h 88"/>
                  <a:gd name="T62" fmla="*/ 16 w 20"/>
                  <a:gd name="T63" fmla="*/ 62 h 88"/>
                  <a:gd name="T64" fmla="*/ 18 w 20"/>
                  <a:gd name="T65" fmla="*/ 65 h 88"/>
                  <a:gd name="T66" fmla="*/ 19 w 20"/>
                  <a:gd name="T67" fmla="*/ 67 h 88"/>
                  <a:gd name="T68" fmla="*/ 19 w 20"/>
                  <a:gd name="T69" fmla="*/ 69 h 88"/>
                  <a:gd name="T70" fmla="*/ 16 w 20"/>
                  <a:gd name="T71" fmla="*/ 71 h 88"/>
                  <a:gd name="T72" fmla="*/ 15 w 20"/>
                  <a:gd name="T73" fmla="*/ 73 h 88"/>
                  <a:gd name="T74" fmla="*/ 15 w 20"/>
                  <a:gd name="T75" fmla="*/ 75 h 88"/>
                  <a:gd name="T76" fmla="*/ 16 w 20"/>
                  <a:gd name="T77" fmla="*/ 77 h 88"/>
                  <a:gd name="T78" fmla="*/ 15 w 20"/>
                  <a:gd name="T79" fmla="*/ 79 h 88"/>
                  <a:gd name="T80" fmla="*/ 16 w 20"/>
                  <a:gd name="T81" fmla="*/ 83 h 88"/>
                  <a:gd name="T82" fmla="*/ 17 w 20"/>
                  <a:gd name="T83" fmla="*/ 85 h 88"/>
                  <a:gd name="T84" fmla="*/ 17 w 20"/>
                  <a:gd name="T85" fmla="*/ 87 h 88"/>
                  <a:gd name="T86" fmla="*/ 14 w 20"/>
                  <a:gd name="T87" fmla="*/ 86 h 88"/>
                  <a:gd name="T88" fmla="*/ 11 w 20"/>
                  <a:gd name="T89" fmla="*/ 87 h 88"/>
                  <a:gd name="T90" fmla="*/ 8 w 20"/>
                  <a:gd name="T91" fmla="*/ 87 h 88"/>
                  <a:gd name="T92" fmla="*/ 5 w 20"/>
                  <a:gd name="T93" fmla="*/ 87 h 88"/>
                  <a:gd name="T94" fmla="*/ 2 w 20"/>
                  <a:gd name="T95" fmla="*/ 87 h 88"/>
                  <a:gd name="T96" fmla="*/ 0 w 20"/>
                  <a:gd name="T97" fmla="*/ 86 h 88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20"/>
                  <a:gd name="T148" fmla="*/ 0 h 88"/>
                  <a:gd name="T149" fmla="*/ 20 w 20"/>
                  <a:gd name="T150" fmla="*/ 88 h 88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20" h="88">
                    <a:moveTo>
                      <a:pt x="0" y="86"/>
                    </a:moveTo>
                    <a:lnTo>
                      <a:pt x="11" y="0"/>
                    </a:lnTo>
                    <a:lnTo>
                      <a:pt x="14" y="1"/>
                    </a:lnTo>
                    <a:lnTo>
                      <a:pt x="15" y="3"/>
                    </a:lnTo>
                    <a:lnTo>
                      <a:pt x="17" y="5"/>
                    </a:lnTo>
                    <a:lnTo>
                      <a:pt x="17" y="7"/>
                    </a:lnTo>
                    <a:lnTo>
                      <a:pt x="17" y="9"/>
                    </a:lnTo>
                    <a:lnTo>
                      <a:pt x="16" y="12"/>
                    </a:lnTo>
                    <a:lnTo>
                      <a:pt x="15" y="14"/>
                    </a:lnTo>
                    <a:lnTo>
                      <a:pt x="16" y="16"/>
                    </a:lnTo>
                    <a:lnTo>
                      <a:pt x="16" y="18"/>
                    </a:lnTo>
                    <a:lnTo>
                      <a:pt x="16" y="20"/>
                    </a:lnTo>
                    <a:lnTo>
                      <a:pt x="16" y="22"/>
                    </a:lnTo>
                    <a:lnTo>
                      <a:pt x="16" y="24"/>
                    </a:lnTo>
                    <a:lnTo>
                      <a:pt x="14" y="26"/>
                    </a:lnTo>
                    <a:lnTo>
                      <a:pt x="11" y="29"/>
                    </a:lnTo>
                    <a:lnTo>
                      <a:pt x="14" y="30"/>
                    </a:lnTo>
                    <a:lnTo>
                      <a:pt x="16" y="32"/>
                    </a:lnTo>
                    <a:lnTo>
                      <a:pt x="16" y="34"/>
                    </a:lnTo>
                    <a:lnTo>
                      <a:pt x="15" y="36"/>
                    </a:lnTo>
                    <a:lnTo>
                      <a:pt x="14" y="39"/>
                    </a:lnTo>
                    <a:lnTo>
                      <a:pt x="12" y="42"/>
                    </a:lnTo>
                    <a:lnTo>
                      <a:pt x="13" y="44"/>
                    </a:lnTo>
                    <a:lnTo>
                      <a:pt x="14" y="45"/>
                    </a:lnTo>
                    <a:lnTo>
                      <a:pt x="15" y="48"/>
                    </a:lnTo>
                    <a:lnTo>
                      <a:pt x="17" y="49"/>
                    </a:lnTo>
                    <a:lnTo>
                      <a:pt x="17" y="52"/>
                    </a:lnTo>
                    <a:lnTo>
                      <a:pt x="17" y="54"/>
                    </a:lnTo>
                    <a:lnTo>
                      <a:pt x="15" y="56"/>
                    </a:lnTo>
                    <a:lnTo>
                      <a:pt x="16" y="58"/>
                    </a:lnTo>
                    <a:lnTo>
                      <a:pt x="15" y="60"/>
                    </a:lnTo>
                    <a:lnTo>
                      <a:pt x="16" y="62"/>
                    </a:lnTo>
                    <a:lnTo>
                      <a:pt x="18" y="65"/>
                    </a:lnTo>
                    <a:lnTo>
                      <a:pt x="19" y="67"/>
                    </a:lnTo>
                    <a:lnTo>
                      <a:pt x="19" y="69"/>
                    </a:lnTo>
                    <a:lnTo>
                      <a:pt x="16" y="71"/>
                    </a:lnTo>
                    <a:lnTo>
                      <a:pt x="15" y="73"/>
                    </a:lnTo>
                    <a:lnTo>
                      <a:pt x="15" y="75"/>
                    </a:lnTo>
                    <a:lnTo>
                      <a:pt x="16" y="77"/>
                    </a:lnTo>
                    <a:lnTo>
                      <a:pt x="15" y="79"/>
                    </a:lnTo>
                    <a:lnTo>
                      <a:pt x="16" y="83"/>
                    </a:lnTo>
                    <a:lnTo>
                      <a:pt x="17" y="85"/>
                    </a:lnTo>
                    <a:lnTo>
                      <a:pt x="17" y="87"/>
                    </a:lnTo>
                    <a:lnTo>
                      <a:pt x="14" y="86"/>
                    </a:lnTo>
                    <a:lnTo>
                      <a:pt x="11" y="87"/>
                    </a:lnTo>
                    <a:lnTo>
                      <a:pt x="8" y="87"/>
                    </a:lnTo>
                    <a:lnTo>
                      <a:pt x="5" y="87"/>
                    </a:lnTo>
                    <a:lnTo>
                      <a:pt x="2" y="87"/>
                    </a:lnTo>
                    <a:lnTo>
                      <a:pt x="0" y="86"/>
                    </a:lnTo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 cap="rnd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" name="Freeform 16"/>
              <xdr:cNvSpPr>
                <a:spLocks/>
              </xdr:cNvSpPr>
            </xdr:nvSpPr>
            <xdr:spPr bwMode="auto">
              <a:xfrm>
                <a:off x="245" y="344"/>
                <a:ext cx="26" cy="32"/>
              </a:xfrm>
              <a:custGeom>
                <a:avLst/>
                <a:gdLst>
                  <a:gd name="T0" fmla="*/ 18 w 26"/>
                  <a:gd name="T1" fmla="*/ 0 h 32"/>
                  <a:gd name="T2" fmla="*/ 15 w 26"/>
                  <a:gd name="T3" fmla="*/ 1 h 32"/>
                  <a:gd name="T4" fmla="*/ 11 w 26"/>
                  <a:gd name="T5" fmla="*/ 1 h 32"/>
                  <a:gd name="T6" fmla="*/ 5 w 26"/>
                  <a:gd name="T7" fmla="*/ 8 h 32"/>
                  <a:gd name="T8" fmla="*/ 1 w 26"/>
                  <a:gd name="T9" fmla="*/ 11 h 32"/>
                  <a:gd name="T10" fmla="*/ 0 w 26"/>
                  <a:gd name="T11" fmla="*/ 14 h 32"/>
                  <a:gd name="T12" fmla="*/ 3 w 26"/>
                  <a:gd name="T13" fmla="*/ 18 h 32"/>
                  <a:gd name="T14" fmla="*/ 6 w 26"/>
                  <a:gd name="T15" fmla="*/ 19 h 32"/>
                  <a:gd name="T16" fmla="*/ 7 w 26"/>
                  <a:gd name="T17" fmla="*/ 22 h 32"/>
                  <a:gd name="T18" fmla="*/ 8 w 26"/>
                  <a:gd name="T19" fmla="*/ 25 h 32"/>
                  <a:gd name="T20" fmla="*/ 11 w 26"/>
                  <a:gd name="T21" fmla="*/ 26 h 32"/>
                  <a:gd name="T22" fmla="*/ 15 w 26"/>
                  <a:gd name="T23" fmla="*/ 28 h 32"/>
                  <a:gd name="T24" fmla="*/ 18 w 26"/>
                  <a:gd name="T25" fmla="*/ 30 h 32"/>
                  <a:gd name="T26" fmla="*/ 21 w 26"/>
                  <a:gd name="T27" fmla="*/ 31 h 32"/>
                  <a:gd name="T28" fmla="*/ 24 w 26"/>
                  <a:gd name="T29" fmla="*/ 29 h 32"/>
                  <a:gd name="T30" fmla="*/ 25 w 26"/>
                  <a:gd name="T31" fmla="*/ 26 h 32"/>
                  <a:gd name="T32" fmla="*/ 24 w 26"/>
                  <a:gd name="T33" fmla="*/ 23 h 32"/>
                  <a:gd name="T34" fmla="*/ 22 w 26"/>
                  <a:gd name="T35" fmla="*/ 20 h 32"/>
                  <a:gd name="T36" fmla="*/ 19 w 26"/>
                  <a:gd name="T37" fmla="*/ 18 h 32"/>
                  <a:gd name="T38" fmla="*/ 17 w 26"/>
                  <a:gd name="T39" fmla="*/ 14 h 32"/>
                  <a:gd name="T40" fmla="*/ 19 w 26"/>
                  <a:gd name="T41" fmla="*/ 11 h 32"/>
                  <a:gd name="T42" fmla="*/ 22 w 26"/>
                  <a:gd name="T43" fmla="*/ 9 h 32"/>
                  <a:gd name="T44" fmla="*/ 23 w 26"/>
                  <a:gd name="T45" fmla="*/ 6 h 32"/>
                  <a:gd name="T46" fmla="*/ 24 w 26"/>
                  <a:gd name="T47" fmla="*/ 3 h 32"/>
                  <a:gd name="T48" fmla="*/ 21 w 26"/>
                  <a:gd name="T49" fmla="*/ 2 h 32"/>
                  <a:gd name="T50" fmla="*/ 18 w 26"/>
                  <a:gd name="T51" fmla="*/ 0 h 32"/>
                  <a:gd name="T52" fmla="*/ 18 w 26"/>
                  <a:gd name="T53" fmla="*/ 0 h 32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26"/>
                  <a:gd name="T82" fmla="*/ 0 h 32"/>
                  <a:gd name="T83" fmla="*/ 26 w 26"/>
                  <a:gd name="T84" fmla="*/ 32 h 32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26" h="32">
                    <a:moveTo>
                      <a:pt x="18" y="0"/>
                    </a:moveTo>
                    <a:lnTo>
                      <a:pt x="15" y="1"/>
                    </a:lnTo>
                    <a:lnTo>
                      <a:pt x="11" y="1"/>
                    </a:lnTo>
                    <a:lnTo>
                      <a:pt x="5" y="8"/>
                    </a:lnTo>
                    <a:lnTo>
                      <a:pt x="1" y="11"/>
                    </a:lnTo>
                    <a:lnTo>
                      <a:pt x="0" y="14"/>
                    </a:lnTo>
                    <a:lnTo>
                      <a:pt x="3" y="18"/>
                    </a:lnTo>
                    <a:lnTo>
                      <a:pt x="6" y="19"/>
                    </a:lnTo>
                    <a:lnTo>
                      <a:pt x="7" y="22"/>
                    </a:lnTo>
                    <a:lnTo>
                      <a:pt x="8" y="25"/>
                    </a:lnTo>
                    <a:lnTo>
                      <a:pt x="11" y="26"/>
                    </a:lnTo>
                    <a:lnTo>
                      <a:pt x="15" y="28"/>
                    </a:lnTo>
                    <a:lnTo>
                      <a:pt x="18" y="30"/>
                    </a:lnTo>
                    <a:lnTo>
                      <a:pt x="21" y="31"/>
                    </a:lnTo>
                    <a:lnTo>
                      <a:pt x="24" y="29"/>
                    </a:lnTo>
                    <a:lnTo>
                      <a:pt x="25" y="26"/>
                    </a:lnTo>
                    <a:lnTo>
                      <a:pt x="24" y="23"/>
                    </a:lnTo>
                    <a:lnTo>
                      <a:pt x="22" y="20"/>
                    </a:lnTo>
                    <a:lnTo>
                      <a:pt x="19" y="18"/>
                    </a:lnTo>
                    <a:lnTo>
                      <a:pt x="17" y="14"/>
                    </a:lnTo>
                    <a:lnTo>
                      <a:pt x="19" y="11"/>
                    </a:lnTo>
                    <a:lnTo>
                      <a:pt x="22" y="9"/>
                    </a:lnTo>
                    <a:lnTo>
                      <a:pt x="23" y="6"/>
                    </a:lnTo>
                    <a:lnTo>
                      <a:pt x="24" y="3"/>
                    </a:lnTo>
                    <a:lnTo>
                      <a:pt x="21" y="2"/>
                    </a:lnTo>
                    <a:lnTo>
                      <a:pt x="18" y="0"/>
                    </a:lnTo>
                  </a:path>
                </a:pathLst>
              </a:custGeom>
              <a:solidFill>
                <a:srgbClr val="000000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12700" cap="rnd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</xdr:grpSp>
      </xdr:grpSp>
      <xdr:sp macro="" textlink="">
        <xdr:nvSpPr>
          <xdr:cNvPr id="5" name="Object 1"/>
          <xdr:cNvSpPr/>
        </xdr:nvSpPr>
        <xdr:spPr bwMode="auto">
          <a:xfrm>
            <a:off x="264502" y="1125415"/>
            <a:ext cx="581758" cy="383931"/>
          </a:xfrm>
          <a:prstGeom prst="rect">
            <a:avLst/>
          </a:prstGeom>
          <a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>
            <a:noFill/>
          </a:ln>
          <a:effectLst/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919191"/>
                  </a:outerShdw>
                </a:effectLst>
              </a14:hiddenEffects>
            </a:ext>
          </a:extLst>
        </xdr:spPr>
      </xdr:sp>
    </xdr:grpSp>
    <xdr:clientData/>
  </xdr:twoCellAnchor>
  <xdr:oneCellAnchor>
    <xdr:from>
      <xdr:col>1</xdr:col>
      <xdr:colOff>685800</xdr:colOff>
      <xdr:row>1</xdr:row>
      <xdr:rowOff>276225</xdr:rowOff>
    </xdr:from>
    <xdr:ext cx="2980175" cy="328295"/>
    <xdr:sp macro="" textlink="">
      <xdr:nvSpPr>
        <xdr:cNvPr id="21" name="TextBox 20"/>
        <xdr:cNvSpPr txBox="1"/>
      </xdr:nvSpPr>
      <xdr:spPr>
        <a:xfrm>
          <a:off x="914400" y="571500"/>
          <a:ext cx="298017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600">
              <a:latin typeface="Arial" panose="020B0604020202020204" pitchFamily="34" charset="0"/>
              <a:cs typeface="Arial" panose="020B0604020202020204" pitchFamily="34" charset="0"/>
            </a:rPr>
            <a:t>DKM : ___________________</a:t>
          </a:r>
        </a:p>
      </xdr:txBody>
    </xdr:sp>
    <xdr:clientData/>
  </xdr:oneCellAnchor>
  <xdr:twoCellAnchor>
    <xdr:from>
      <xdr:col>1</xdr:col>
      <xdr:colOff>732304</xdr:colOff>
      <xdr:row>6</xdr:row>
      <xdr:rowOff>70037</xdr:rowOff>
    </xdr:from>
    <xdr:to>
      <xdr:col>1</xdr:col>
      <xdr:colOff>1494304</xdr:colOff>
      <xdr:row>6</xdr:row>
      <xdr:rowOff>249331</xdr:rowOff>
    </xdr:to>
    <xdr:sp macro="" textlink="">
      <xdr:nvSpPr>
        <xdr:cNvPr id="22" name="Rectangular Callout 21"/>
        <xdr:cNvSpPr/>
      </xdr:nvSpPr>
      <xdr:spPr>
        <a:xfrm>
          <a:off x="960904" y="1498787"/>
          <a:ext cx="762000" cy="179294"/>
        </a:xfrm>
        <a:prstGeom prst="wedgeRectCallout">
          <a:avLst>
            <a:gd name="adj1" fmla="val -39950"/>
            <a:gd name="adj2" fmla="val 112500"/>
          </a:avLst>
        </a:prstGeom>
        <a:solidFill>
          <a:srgbClr val="FFFF00"/>
        </a:solidFill>
        <a:ln>
          <a:solidFill>
            <a:schemeClr val="bg2">
              <a:lumMod val="9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000">
              <a:solidFill>
                <a:sysClr val="windowText" lastClr="000000"/>
              </a:solidFill>
            </a:rPr>
            <a:t>CONTOH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11208</xdr:colOff>
      <xdr:row>9</xdr:row>
      <xdr:rowOff>22413</xdr:rowOff>
    </xdr:from>
    <xdr:to>
      <xdr:col>4</xdr:col>
      <xdr:colOff>1654319</xdr:colOff>
      <xdr:row>16</xdr:row>
      <xdr:rowOff>224118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58" y="1803588"/>
          <a:ext cx="1643111" cy="2401980"/>
        </a:xfrm>
        <a:prstGeom prst="rect">
          <a:avLst/>
        </a:prstGeom>
      </xdr:spPr>
    </xdr:pic>
    <xdr:clientData/>
  </xdr:twoCellAnchor>
  <xdr:twoCellAnchor editAs="oneCell">
    <xdr:from>
      <xdr:col>9</xdr:col>
      <xdr:colOff>88404</xdr:colOff>
      <xdr:row>9</xdr:row>
      <xdr:rowOff>85289</xdr:rowOff>
    </xdr:from>
    <xdr:to>
      <xdr:col>9</xdr:col>
      <xdr:colOff>1774584</xdr:colOff>
      <xdr:row>14</xdr:row>
      <xdr:rowOff>127000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7629" y="1866464"/>
          <a:ext cx="1686180" cy="1613336"/>
        </a:xfrm>
        <a:prstGeom prst="rect">
          <a:avLst/>
        </a:prstGeom>
      </xdr:spPr>
    </xdr:pic>
    <xdr:clientData/>
  </xdr:twoCellAnchor>
  <xdr:twoCellAnchor editAs="oneCell">
    <xdr:from>
      <xdr:col>4</xdr:col>
      <xdr:colOff>57274</xdr:colOff>
      <xdr:row>41</xdr:row>
      <xdr:rowOff>56652</xdr:rowOff>
    </xdr:from>
    <xdr:to>
      <xdr:col>4</xdr:col>
      <xdr:colOff>1640417</xdr:colOff>
      <xdr:row>47</xdr:row>
      <xdr:rowOff>299781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324" y="11820027"/>
          <a:ext cx="1583143" cy="2129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17</xdr:row>
      <xdr:rowOff>11206</xdr:rowOff>
    </xdr:from>
    <xdr:to>
      <xdr:col>4</xdr:col>
      <xdr:colOff>1673588</xdr:colOff>
      <xdr:row>23</xdr:row>
      <xdr:rowOff>268941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1668" y="4230781"/>
          <a:ext cx="1639970" cy="2143685"/>
        </a:xfrm>
        <a:prstGeom prst="rect">
          <a:avLst/>
        </a:prstGeom>
      </xdr:spPr>
    </xdr:pic>
    <xdr:clientData/>
  </xdr:twoCellAnchor>
  <xdr:twoCellAnchor editAs="oneCell">
    <xdr:from>
      <xdr:col>4</xdr:col>
      <xdr:colOff>15533</xdr:colOff>
      <xdr:row>25</xdr:row>
      <xdr:rowOff>49147</xdr:rowOff>
    </xdr:from>
    <xdr:to>
      <xdr:col>4</xdr:col>
      <xdr:colOff>1658471</xdr:colOff>
      <xdr:row>32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583" y="6783322"/>
          <a:ext cx="1642938" cy="215112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33</xdr:row>
      <xdr:rowOff>44824</xdr:rowOff>
    </xdr:from>
    <xdr:to>
      <xdr:col>4</xdr:col>
      <xdr:colOff>1658470</xdr:colOff>
      <xdr:row>39</xdr:row>
      <xdr:rowOff>302560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1668" y="9293599"/>
          <a:ext cx="1624852" cy="2143686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49</xdr:row>
      <xdr:rowOff>59266</xdr:rowOff>
    </xdr:from>
    <xdr:to>
      <xdr:col>4</xdr:col>
      <xdr:colOff>1655444</xdr:colOff>
      <xdr:row>56</xdr:row>
      <xdr:rowOff>264583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49" y="14337241"/>
          <a:ext cx="1617345" cy="2405592"/>
        </a:xfrm>
        <a:prstGeom prst="rect">
          <a:avLst/>
        </a:prstGeom>
      </xdr:spPr>
    </xdr:pic>
    <xdr:clientData/>
  </xdr:twoCellAnchor>
  <xdr:twoCellAnchor editAs="oneCell">
    <xdr:from>
      <xdr:col>3</xdr:col>
      <xdr:colOff>63502</xdr:colOff>
      <xdr:row>60</xdr:row>
      <xdr:rowOff>63500</xdr:rowOff>
    </xdr:from>
    <xdr:to>
      <xdr:col>3</xdr:col>
      <xdr:colOff>2709334</xdr:colOff>
      <xdr:row>65</xdr:row>
      <xdr:rowOff>201168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202" y="17837150"/>
          <a:ext cx="2645832" cy="170929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60</xdr:row>
      <xdr:rowOff>52916</xdr:rowOff>
    </xdr:from>
    <xdr:to>
      <xdr:col>4</xdr:col>
      <xdr:colOff>1661584</xdr:colOff>
      <xdr:row>65</xdr:row>
      <xdr:rowOff>211666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9800" y="17826566"/>
          <a:ext cx="1629834" cy="1730375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7</xdr:row>
      <xdr:rowOff>95250</xdr:rowOff>
    </xdr:from>
    <xdr:to>
      <xdr:col>3</xdr:col>
      <xdr:colOff>2794000</xdr:colOff>
      <xdr:row>8</xdr:row>
      <xdr:rowOff>158750</xdr:rowOff>
    </xdr:to>
    <xdr:sp macro="" textlink="">
      <xdr:nvSpPr>
        <xdr:cNvPr id="11" name="Freeform 10"/>
        <xdr:cNvSpPr/>
      </xdr:nvSpPr>
      <xdr:spPr>
        <a:xfrm>
          <a:off x="486833" y="1504950"/>
          <a:ext cx="2954867" cy="244475"/>
        </a:xfrm>
        <a:custGeom>
          <a:avLst/>
          <a:gdLst>
            <a:gd name="connsiteX0" fmla="*/ 0 w 2952750"/>
            <a:gd name="connsiteY0" fmla="*/ 0 h 243417"/>
            <a:gd name="connsiteX1" fmla="*/ 2021417 w 2952750"/>
            <a:gd name="connsiteY1" fmla="*/ 0 h 243417"/>
            <a:gd name="connsiteX2" fmla="*/ 2952750 w 2952750"/>
            <a:gd name="connsiteY2" fmla="*/ 243417 h 2434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52750" h="243417">
              <a:moveTo>
                <a:pt x="0" y="0"/>
              </a:moveTo>
              <a:lnTo>
                <a:pt x="2021417" y="0"/>
              </a:lnTo>
              <a:lnTo>
                <a:pt x="2952750" y="243417"/>
              </a:lnTo>
            </a:path>
          </a:pathLst>
        </a:cu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1682750</xdr:colOff>
      <xdr:row>0</xdr:row>
      <xdr:rowOff>74084</xdr:rowOff>
    </xdr:from>
    <xdr:to>
      <xdr:col>8</xdr:col>
      <xdr:colOff>23283</xdr:colOff>
      <xdr:row>4</xdr:row>
      <xdr:rowOff>243120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30800" y="74084"/>
          <a:ext cx="3760258" cy="892936"/>
        </a:xfrm>
        <a:prstGeom prst="rect">
          <a:avLst/>
        </a:prstGeom>
      </xdr:spPr>
    </xdr:pic>
    <xdr:clientData/>
  </xdr:twoCellAnchor>
  <xdr:twoCellAnchor>
    <xdr:from>
      <xdr:col>0</xdr:col>
      <xdr:colOff>169332</xdr:colOff>
      <xdr:row>0</xdr:row>
      <xdr:rowOff>52915</xdr:rowOff>
    </xdr:from>
    <xdr:to>
      <xdr:col>4</xdr:col>
      <xdr:colOff>677332</xdr:colOff>
      <xdr:row>4</xdr:row>
      <xdr:rowOff>21165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" t="4090" r="47373" b="78536"/>
        <a:stretch/>
      </xdr:blipFill>
      <xdr:spPr>
        <a:xfrm>
          <a:off x="169332" y="52915"/>
          <a:ext cx="3956050" cy="692150"/>
        </a:xfrm>
        <a:prstGeom prst="rect">
          <a:avLst/>
        </a:prstGeom>
      </xdr:spPr>
    </xdr:pic>
    <xdr:clientData/>
  </xdr:twoCellAnchor>
  <xdr:twoCellAnchor>
    <xdr:from>
      <xdr:col>9</xdr:col>
      <xdr:colOff>63500</xdr:colOff>
      <xdr:row>15</xdr:row>
      <xdr:rowOff>105833</xdr:rowOff>
    </xdr:from>
    <xdr:to>
      <xdr:col>12</xdr:col>
      <xdr:colOff>1365249</xdr:colOff>
      <xdr:row>31</xdr:row>
      <xdr:rowOff>126999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02725" y="3772958"/>
          <a:ext cx="8074024" cy="4974166"/>
        </a:xfrm>
        <a:prstGeom prst="rect">
          <a:avLst/>
        </a:prstGeom>
      </xdr:spPr>
    </xdr:pic>
    <xdr:clientData/>
  </xdr:twoCellAnchor>
  <xdr:twoCellAnchor>
    <xdr:from>
      <xdr:col>9</xdr:col>
      <xdr:colOff>63500</xdr:colOff>
      <xdr:row>31</xdr:row>
      <xdr:rowOff>137582</xdr:rowOff>
    </xdr:from>
    <xdr:to>
      <xdr:col>12</xdr:col>
      <xdr:colOff>1354786</xdr:colOff>
      <xdr:row>47</xdr:row>
      <xdr:rowOff>63499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02725" y="8757707"/>
          <a:ext cx="8063561" cy="4955117"/>
        </a:xfrm>
        <a:prstGeom prst="rect">
          <a:avLst/>
        </a:prstGeom>
      </xdr:spPr>
    </xdr:pic>
    <xdr:clientData/>
  </xdr:twoCellAnchor>
  <xdr:twoCellAnchor>
    <xdr:from>
      <xdr:col>9</xdr:col>
      <xdr:colOff>52916</xdr:colOff>
      <xdr:row>47</xdr:row>
      <xdr:rowOff>74083</xdr:rowOff>
    </xdr:from>
    <xdr:to>
      <xdr:col>13</xdr:col>
      <xdr:colOff>0</xdr:colOff>
      <xdr:row>62</xdr:row>
      <xdr:rowOff>264583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92141" y="13723408"/>
          <a:ext cx="8081434" cy="4943475"/>
        </a:xfrm>
        <a:prstGeom prst="rect">
          <a:avLst/>
        </a:prstGeom>
      </xdr:spPr>
    </xdr:pic>
    <xdr:clientData/>
  </xdr:twoCellAnchor>
  <xdr:twoCellAnchor>
    <xdr:from>
      <xdr:col>9</xdr:col>
      <xdr:colOff>42332</xdr:colOff>
      <xdr:row>62</xdr:row>
      <xdr:rowOff>253996</xdr:rowOff>
    </xdr:from>
    <xdr:to>
      <xdr:col>12</xdr:col>
      <xdr:colOff>1365249</xdr:colOff>
      <xdr:row>66</xdr:row>
      <xdr:rowOff>296333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81557" y="18656296"/>
          <a:ext cx="8095192" cy="1299637"/>
        </a:xfrm>
        <a:prstGeom prst="rect">
          <a:avLst/>
        </a:prstGeom>
      </xdr:spPr>
    </xdr:pic>
    <xdr:clientData/>
  </xdr:twoCellAnchor>
  <xdr:twoCellAnchor>
    <xdr:from>
      <xdr:col>9</xdr:col>
      <xdr:colOff>1883834</xdr:colOff>
      <xdr:row>10</xdr:row>
      <xdr:rowOff>95251</xdr:rowOff>
    </xdr:from>
    <xdr:to>
      <xdr:col>12</xdr:col>
      <xdr:colOff>1280584</xdr:colOff>
      <xdr:row>14</xdr:row>
      <xdr:rowOff>105833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3059" y="2190751"/>
          <a:ext cx="6169025" cy="1267882"/>
        </a:xfrm>
        <a:prstGeom prst="rect">
          <a:avLst/>
        </a:prstGeom>
      </xdr:spPr>
    </xdr:pic>
    <xdr:clientData/>
  </xdr:twoCellAnchor>
  <xdr:twoCellAnchor editAs="oneCell">
    <xdr:from>
      <xdr:col>9</xdr:col>
      <xdr:colOff>105833</xdr:colOff>
      <xdr:row>67</xdr:row>
      <xdr:rowOff>74083</xdr:rowOff>
    </xdr:from>
    <xdr:to>
      <xdr:col>10</xdr:col>
      <xdr:colOff>222250</xdr:colOff>
      <xdr:row>74</xdr:row>
      <xdr:rowOff>222250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5058" y="20048008"/>
          <a:ext cx="2373842" cy="2348442"/>
        </a:xfrm>
        <a:prstGeom prst="rect">
          <a:avLst/>
        </a:prstGeom>
      </xdr:spPr>
    </xdr:pic>
    <xdr:clientData/>
  </xdr:twoCellAnchor>
  <xdr:twoCellAnchor editAs="oneCell">
    <xdr:from>
      <xdr:col>10</xdr:col>
      <xdr:colOff>372250</xdr:colOff>
      <xdr:row>67</xdr:row>
      <xdr:rowOff>86500</xdr:rowOff>
    </xdr:from>
    <xdr:to>
      <xdr:col>11</xdr:col>
      <xdr:colOff>497416</xdr:colOff>
      <xdr:row>74</xdr:row>
      <xdr:rowOff>243416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900" y="20060425"/>
          <a:ext cx="2382591" cy="2357191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67</xdr:row>
      <xdr:rowOff>21166</xdr:rowOff>
    </xdr:from>
    <xdr:to>
      <xdr:col>4</xdr:col>
      <xdr:colOff>1661583</xdr:colOff>
      <xdr:row>74</xdr:row>
      <xdr:rowOff>285749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9216" y="19995091"/>
          <a:ext cx="1640417" cy="2464858"/>
        </a:xfrm>
        <a:prstGeom prst="rect">
          <a:avLst/>
        </a:prstGeom>
      </xdr:spPr>
    </xdr:pic>
    <xdr:clientData/>
  </xdr:twoCellAnchor>
  <xdr:twoCellAnchor editAs="oneCell">
    <xdr:from>
      <xdr:col>11</xdr:col>
      <xdr:colOff>613833</xdr:colOff>
      <xdr:row>67</xdr:row>
      <xdr:rowOff>95249</xdr:rowOff>
    </xdr:from>
    <xdr:to>
      <xdr:col>12</xdr:col>
      <xdr:colOff>1259416</xdr:colOff>
      <xdr:row>74</xdr:row>
      <xdr:rowOff>232832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7908" y="20069174"/>
          <a:ext cx="2903008" cy="2337858"/>
        </a:xfrm>
        <a:prstGeom prst="rect">
          <a:avLst/>
        </a:prstGeom>
      </xdr:spPr>
    </xdr:pic>
    <xdr:clientData/>
  </xdr:twoCellAnchor>
  <xdr:twoCellAnchor editAs="oneCell">
    <xdr:from>
      <xdr:col>5</xdr:col>
      <xdr:colOff>21167</xdr:colOff>
      <xdr:row>1</xdr:row>
      <xdr:rowOff>158750</xdr:rowOff>
    </xdr:from>
    <xdr:to>
      <xdr:col>5</xdr:col>
      <xdr:colOff>709083</xdr:colOff>
      <xdr:row>4</xdr:row>
      <xdr:rowOff>10583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04" t="59500" r="62661" b="35827"/>
        <a:stretch>
          <a:fillRect/>
        </a:stretch>
      </xdr:blipFill>
      <xdr:spPr bwMode="auto">
        <a:xfrm>
          <a:off x="5164667" y="339725"/>
          <a:ext cx="687916" cy="3947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1217083</xdr:colOff>
      <xdr:row>1</xdr:row>
      <xdr:rowOff>137583</xdr:rowOff>
    </xdr:from>
    <xdr:to>
      <xdr:col>7</xdr:col>
      <xdr:colOff>569515</xdr:colOff>
      <xdr:row>4</xdr:row>
      <xdr:rowOff>10583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7" t="59500" r="53811" b="35323"/>
        <a:stretch>
          <a:fillRect/>
        </a:stretch>
      </xdr:blipFill>
      <xdr:spPr bwMode="auto">
        <a:xfrm>
          <a:off x="7398808" y="318558"/>
          <a:ext cx="695457" cy="415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5</xdr:col>
      <xdr:colOff>1005416</xdr:colOff>
      <xdr:row>1</xdr:row>
      <xdr:rowOff>158751</xdr:rowOff>
    </xdr:from>
    <xdr:ext cx="1016000" cy="342786"/>
    <xdr:sp macro="" textlink="">
      <xdr:nvSpPr>
        <xdr:cNvPr id="25" name="TextBox 24"/>
        <xdr:cNvSpPr txBox="1"/>
      </xdr:nvSpPr>
      <xdr:spPr>
        <a:xfrm>
          <a:off x="6148916" y="339726"/>
          <a:ext cx="1016000" cy="34278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spAutoFit/>
        </a:bodyPr>
        <a:lstStyle/>
        <a:p>
          <a:pPr algn="ctr"/>
          <a:r>
            <a:rPr lang="en-US" sz="1600" b="1"/>
            <a:t>SIGNED</a:t>
          </a:r>
        </a:p>
      </xdr:txBody>
    </xdr:sp>
    <xdr:clientData/>
  </xdr:oneCellAnchor>
  <xdr:oneCellAnchor>
    <xdr:from>
      <xdr:col>7</xdr:col>
      <xdr:colOff>656167</xdr:colOff>
      <xdr:row>2</xdr:row>
      <xdr:rowOff>52919</xdr:rowOff>
    </xdr:from>
    <xdr:ext cx="635000" cy="264560"/>
    <xdr:sp macro="" textlink="">
      <xdr:nvSpPr>
        <xdr:cNvPr id="26" name="TextBox 25"/>
        <xdr:cNvSpPr txBox="1"/>
      </xdr:nvSpPr>
      <xdr:spPr>
        <a:xfrm>
          <a:off x="8180917" y="414869"/>
          <a:ext cx="635000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spAutoFit/>
        </a:bodyPr>
        <a:lstStyle/>
        <a:p>
          <a:pPr algn="ctr"/>
          <a:r>
            <a:rPr lang="en-US" sz="1100" b="1"/>
            <a:t>SIGNED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5</xdr:col>
      <xdr:colOff>971551</xdr:colOff>
      <xdr:row>1</xdr:row>
      <xdr:rowOff>95250</xdr:rowOff>
    </xdr:to>
    <xdr:sp macro="" textlink="">
      <xdr:nvSpPr>
        <xdr:cNvPr id="2" name="TextBox 1"/>
        <xdr:cNvSpPr txBox="1"/>
      </xdr:nvSpPr>
      <xdr:spPr>
        <a:xfrm>
          <a:off x="114300" y="76200"/>
          <a:ext cx="7067551" cy="3714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d-ID" sz="900">
              <a:latin typeface="Arial" panose="020B0604020202020204" pitchFamily="34" charset="0"/>
              <a:cs typeface="Arial" panose="020B0604020202020204" pitchFamily="34" charset="0"/>
            </a:rPr>
            <a:t>Lembar ini</a:t>
          </a:r>
          <a:r>
            <a:rPr lang="id-ID" sz="900" baseline="0">
              <a:latin typeface="Arial" panose="020B0604020202020204" pitchFamily="34" charset="0"/>
              <a:cs typeface="Arial" panose="020B0604020202020204" pitchFamily="34" charset="0"/>
            </a:rPr>
            <a:t> akan digunakan untuk memberikan masukan kepada khutoba, sebagaimana permintaan dalam daurah terakhir.</a:t>
          </a:r>
        </a:p>
        <a:p>
          <a:pPr algn="ctr"/>
          <a:r>
            <a:rPr lang="id-ID" sz="900">
              <a:latin typeface="Arial" panose="020B0604020202020204" pitchFamily="34" charset="0"/>
              <a:cs typeface="Arial" panose="020B0604020202020204" pitchFamily="34" charset="0"/>
            </a:rPr>
            <a:t>Mohon</a:t>
          </a:r>
          <a:r>
            <a:rPr lang="id-ID" sz="900" baseline="0">
              <a:latin typeface="Arial" panose="020B0604020202020204" pitchFamily="34" charset="0"/>
              <a:cs typeface="Arial" panose="020B0604020202020204" pitchFamily="34" charset="0"/>
            </a:rPr>
            <a:t> diisi dan dikirim ke SAPTAIPUNG@TOYOTA.ASTRA.CO.ID paling lambat </a:t>
          </a:r>
          <a:r>
            <a:rPr lang="id-ID" sz="900" b="1" baseline="0">
              <a:latin typeface="Arial" panose="020B0604020202020204" pitchFamily="34" charset="0"/>
              <a:cs typeface="Arial" panose="020B0604020202020204" pitchFamily="34" charset="0"/>
            </a:rPr>
            <a:t>JUMAT 15 Maret 2017 pukul 09:00</a:t>
          </a:r>
          <a:endParaRPr lang="id-ID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466725</xdr:colOff>
      <xdr:row>14</xdr:row>
      <xdr:rowOff>152400</xdr:rowOff>
    </xdr:from>
    <xdr:to>
      <xdr:col>6</xdr:col>
      <xdr:colOff>1032062</xdr:colOff>
      <xdr:row>21</xdr:row>
      <xdr:rowOff>141195</xdr:rowOff>
    </xdr:to>
    <xdr:sp macro="" textlink="">
      <xdr:nvSpPr>
        <xdr:cNvPr id="2" name="Rectangle 1"/>
        <xdr:cNvSpPr/>
      </xdr:nvSpPr>
      <xdr:spPr>
        <a:xfrm>
          <a:off x="685800" y="2819400"/>
          <a:ext cx="5927912" cy="1322295"/>
        </a:xfrm>
        <a:prstGeom prst="rect">
          <a:avLst/>
        </a:prstGeom>
        <a:solidFill>
          <a:schemeClr val="accent1">
            <a:alpha val="61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5400"/>
            <a:t>CONTOH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"/>
  <sheetViews>
    <sheetView showGridLines="0" topLeftCell="A16" zoomScale="70" zoomScaleNormal="70" zoomScaleSheetLayoutView="100" workbookViewId="0">
      <selection sqref="A1:T47"/>
    </sheetView>
  </sheetViews>
  <sheetFormatPr defaultColWidth="9.140625" defaultRowHeight="12.75" x14ac:dyDescent="0.2"/>
  <cols>
    <col min="1" max="1" width="1.5703125" style="1" customWidth="1"/>
    <col min="2" max="2" width="5" style="1" customWidth="1"/>
    <col min="3" max="3" width="16" style="1" customWidth="1"/>
    <col min="4" max="4" width="9.5703125" style="1" customWidth="1"/>
    <col min="5" max="5" width="14.28515625" style="1" customWidth="1"/>
    <col min="6" max="6" width="20.7109375" style="1" customWidth="1"/>
    <col min="7" max="7" width="2.85546875" style="1" customWidth="1"/>
    <col min="8" max="8" width="3.42578125" style="1" customWidth="1"/>
    <col min="9" max="9" width="4.7109375" style="1" customWidth="1"/>
    <col min="10" max="10" width="11.7109375" style="1" customWidth="1"/>
    <col min="11" max="11" width="9.28515625" style="1" customWidth="1"/>
    <col min="12" max="12" width="15" style="2" customWidth="1"/>
    <col min="13" max="13" width="13.42578125" style="1" customWidth="1"/>
    <col min="14" max="14" width="3" style="1" customWidth="1"/>
    <col min="15" max="15" width="3.5703125" style="1" customWidth="1"/>
    <col min="16" max="16" width="6.85546875" style="1" customWidth="1"/>
    <col min="17" max="17" width="23.85546875" style="1" customWidth="1"/>
    <col min="18" max="18" width="12.5703125" style="1" customWidth="1"/>
    <col min="19" max="19" width="15.28515625" style="1" customWidth="1"/>
    <col min="20" max="20" width="2.140625" style="1" customWidth="1"/>
    <col min="21" max="21" width="9.140625" style="1"/>
    <col min="22" max="22" width="10.85546875" style="1" bestFit="1" customWidth="1"/>
    <col min="23" max="16384" width="9.140625" style="1"/>
  </cols>
  <sheetData>
    <row r="1" spans="1:26" ht="16.5" customHeight="1" x14ac:dyDescent="0.25">
      <c r="A1" s="118"/>
      <c r="B1" s="603" t="s">
        <v>410</v>
      </c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117"/>
    </row>
    <row r="2" spans="1:26" ht="18" x14ac:dyDescent="0.25">
      <c r="A2" s="119"/>
      <c r="B2" s="603" t="s">
        <v>500</v>
      </c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  <c r="O2" s="603"/>
      <c r="P2" s="603"/>
      <c r="Q2" s="603"/>
      <c r="R2" s="603"/>
      <c r="S2" s="603"/>
      <c r="T2" s="400"/>
    </row>
    <row r="3" spans="1:26" ht="18.75" thickBot="1" x14ac:dyDescent="0.3">
      <c r="A3" s="13"/>
      <c r="B3" s="616" t="s">
        <v>501</v>
      </c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401"/>
    </row>
    <row r="4" spans="1:26" ht="18.75" customHeight="1" thickBot="1" x14ac:dyDescent="0.3">
      <c r="A4" s="112"/>
      <c r="B4" s="152" t="s">
        <v>6</v>
      </c>
      <c r="C4" s="113"/>
      <c r="D4" s="113"/>
      <c r="E4" s="114"/>
      <c r="F4" s="113"/>
      <c r="G4" s="115"/>
      <c r="H4" s="113"/>
      <c r="I4" s="152" t="s">
        <v>7</v>
      </c>
      <c r="J4" s="113"/>
      <c r="K4" s="113"/>
      <c r="L4" s="116"/>
      <c r="M4" s="113"/>
      <c r="N4" s="113"/>
      <c r="O4" s="113"/>
      <c r="P4" s="113"/>
      <c r="Q4" s="113"/>
      <c r="R4" s="113"/>
      <c r="S4" s="113"/>
      <c r="T4" s="115"/>
    </row>
    <row r="5" spans="1:26" ht="8.25" customHeight="1" x14ac:dyDescent="0.2">
      <c r="A5" s="16"/>
      <c r="B5" s="17"/>
      <c r="C5" s="17"/>
      <c r="D5" s="17"/>
      <c r="E5" s="17"/>
      <c r="F5" s="17"/>
      <c r="G5" s="19"/>
      <c r="H5" s="17"/>
      <c r="I5" s="17"/>
      <c r="J5" s="17"/>
      <c r="K5" s="17"/>
      <c r="L5" s="20"/>
      <c r="M5" s="17"/>
      <c r="N5" s="17"/>
      <c r="O5" s="17"/>
      <c r="P5" s="17"/>
      <c r="Q5" s="17"/>
      <c r="R5" s="17"/>
      <c r="S5" s="17"/>
      <c r="T5" s="19"/>
      <c r="U5" s="1" t="s">
        <v>8</v>
      </c>
    </row>
    <row r="6" spans="1:26" ht="31.5" customHeight="1" thickBot="1" x14ac:dyDescent="0.25">
      <c r="A6" s="16"/>
      <c r="B6" s="77" t="s">
        <v>0</v>
      </c>
      <c r="C6" s="77" t="s">
        <v>9</v>
      </c>
      <c r="D6" s="77" t="s">
        <v>1</v>
      </c>
      <c r="E6" s="77" t="s">
        <v>3</v>
      </c>
      <c r="F6" s="77" t="s">
        <v>10</v>
      </c>
      <c r="G6" s="21"/>
      <c r="H6" s="22"/>
      <c r="I6" s="85" t="s">
        <v>0</v>
      </c>
      <c r="J6" s="85" t="s">
        <v>21</v>
      </c>
      <c r="K6" s="85" t="s">
        <v>1</v>
      </c>
      <c r="L6" s="85" t="s">
        <v>3</v>
      </c>
      <c r="M6" s="85" t="s">
        <v>10</v>
      </c>
      <c r="N6" s="22"/>
      <c r="O6" s="77" t="s">
        <v>0</v>
      </c>
      <c r="P6" s="77" t="s">
        <v>21</v>
      </c>
      <c r="Q6" s="77" t="s">
        <v>1</v>
      </c>
      <c r="R6" s="77" t="s">
        <v>3</v>
      </c>
      <c r="S6" s="77" t="s">
        <v>10</v>
      </c>
      <c r="T6" s="23"/>
    </row>
    <row r="7" spans="1:26" ht="16.5" customHeight="1" thickTop="1" x14ac:dyDescent="0.2">
      <c r="A7" s="16"/>
      <c r="B7" s="76" t="s">
        <v>29</v>
      </c>
      <c r="C7" s="94" t="s">
        <v>11</v>
      </c>
      <c r="D7" s="95"/>
      <c r="E7" s="184"/>
      <c r="F7" s="96"/>
      <c r="G7" s="19"/>
      <c r="H7" s="17"/>
      <c r="I7" s="120" t="s">
        <v>38</v>
      </c>
      <c r="J7" s="86" t="s">
        <v>36</v>
      </c>
      <c r="K7" s="87"/>
      <c r="L7" s="88"/>
      <c r="M7" s="89"/>
      <c r="N7" s="17"/>
      <c r="O7" s="98" t="s">
        <v>34</v>
      </c>
      <c r="P7" s="105" t="s">
        <v>37</v>
      </c>
      <c r="Q7" s="102"/>
      <c r="R7" s="106"/>
      <c r="S7" s="66"/>
      <c r="T7" s="23"/>
      <c r="U7" s="3"/>
      <c r="V7" s="3"/>
      <c r="W7" s="3"/>
      <c r="X7" s="3"/>
      <c r="Y7" s="3"/>
      <c r="Z7" s="3"/>
    </row>
    <row r="8" spans="1:26" ht="15.6" customHeight="1" x14ac:dyDescent="0.2">
      <c r="A8" s="16"/>
      <c r="B8" s="610">
        <v>1</v>
      </c>
      <c r="C8" s="614" t="s">
        <v>121</v>
      </c>
      <c r="D8" s="604">
        <v>42736</v>
      </c>
      <c r="E8" s="606">
        <v>26977000</v>
      </c>
      <c r="F8" s="608"/>
      <c r="G8" s="28"/>
      <c r="H8" s="17"/>
      <c r="I8" s="154">
        <v>1</v>
      </c>
      <c r="J8" s="155" t="s">
        <v>41</v>
      </c>
      <c r="K8" s="188">
        <v>42741</v>
      </c>
      <c r="L8" s="249">
        <v>600000</v>
      </c>
      <c r="M8" s="68"/>
      <c r="N8" s="17"/>
      <c r="O8" s="39">
        <v>1</v>
      </c>
      <c r="P8" s="612" t="s">
        <v>57</v>
      </c>
      <c r="Q8" s="613"/>
      <c r="R8" s="264">
        <v>300000</v>
      </c>
      <c r="S8" s="58"/>
      <c r="T8" s="23"/>
      <c r="U8" s="3"/>
      <c r="V8" s="7"/>
      <c r="W8" s="3"/>
      <c r="X8" s="3"/>
      <c r="Y8" s="3"/>
      <c r="Z8" s="3"/>
    </row>
    <row r="9" spans="1:26" ht="15" customHeight="1" x14ac:dyDescent="0.2">
      <c r="A9" s="16"/>
      <c r="B9" s="611"/>
      <c r="C9" s="615"/>
      <c r="D9" s="605"/>
      <c r="E9" s="607"/>
      <c r="F9" s="609"/>
      <c r="G9" s="29"/>
      <c r="H9" s="17"/>
      <c r="I9" s="104">
        <v>2</v>
      </c>
      <c r="J9" s="122" t="s">
        <v>42</v>
      </c>
      <c r="K9" s="210">
        <v>42748</v>
      </c>
      <c r="L9" s="250">
        <v>600000</v>
      </c>
      <c r="M9" s="33"/>
      <c r="N9" s="17"/>
      <c r="O9" s="104">
        <v>2</v>
      </c>
      <c r="P9" s="267" t="s">
        <v>115</v>
      </c>
      <c r="Q9" s="268"/>
      <c r="R9" s="269">
        <v>200000</v>
      </c>
      <c r="S9" s="64"/>
      <c r="T9" s="23"/>
      <c r="U9" s="3"/>
      <c r="V9" s="30"/>
      <c r="W9" s="3"/>
      <c r="X9" s="3"/>
      <c r="Y9" s="3"/>
      <c r="Z9" s="3"/>
    </row>
    <row r="10" spans="1:26" ht="15" customHeight="1" x14ac:dyDescent="0.2">
      <c r="A10" s="16"/>
      <c r="B10" s="80"/>
      <c r="C10" s="623" t="s">
        <v>12</v>
      </c>
      <c r="D10" s="624"/>
      <c r="E10" s="625">
        <f t="shared" ref="E10" si="0">SUM(E8)</f>
        <v>26977000</v>
      </c>
      <c r="F10" s="626"/>
      <c r="G10" s="31"/>
      <c r="H10" s="54"/>
      <c r="I10" s="104">
        <v>3</v>
      </c>
      <c r="J10" s="122" t="s">
        <v>43</v>
      </c>
      <c r="K10" s="210">
        <v>42755</v>
      </c>
      <c r="L10" s="250">
        <v>600000</v>
      </c>
      <c r="M10" s="33"/>
      <c r="N10" s="17"/>
      <c r="O10" s="265">
        <v>3</v>
      </c>
      <c r="P10" s="621" t="s">
        <v>105</v>
      </c>
      <c r="Q10" s="622"/>
      <c r="R10" s="266">
        <v>52000</v>
      </c>
      <c r="S10" s="71"/>
      <c r="T10" s="23"/>
      <c r="U10" s="3"/>
      <c r="V10" s="3"/>
      <c r="W10" s="3"/>
      <c r="X10" s="3"/>
      <c r="Y10" s="3"/>
      <c r="Z10" s="3"/>
    </row>
    <row r="11" spans="1:26" ht="15.6" customHeight="1" x14ac:dyDescent="0.2">
      <c r="A11" s="16"/>
      <c r="B11" s="76" t="s">
        <v>30</v>
      </c>
      <c r="C11" s="69" t="s">
        <v>13</v>
      </c>
      <c r="D11" s="91"/>
      <c r="E11" s="92"/>
      <c r="F11" s="93"/>
      <c r="G11" s="31"/>
      <c r="H11" s="17"/>
      <c r="I11" s="104">
        <v>4</v>
      </c>
      <c r="J11" s="122" t="s">
        <v>52</v>
      </c>
      <c r="K11" s="188">
        <v>42762</v>
      </c>
      <c r="L11" s="250">
        <v>600000</v>
      </c>
      <c r="M11" s="33"/>
      <c r="N11" s="17"/>
      <c r="O11" s="153"/>
      <c r="P11" s="568" t="s">
        <v>12</v>
      </c>
      <c r="Q11" s="630"/>
      <c r="R11" s="566">
        <f>SUM(R8:R10)</f>
        <v>552000</v>
      </c>
      <c r="S11" s="567"/>
      <c r="T11" s="29"/>
      <c r="U11" s="3"/>
      <c r="V11" s="3">
        <v>300</v>
      </c>
      <c r="W11" s="3"/>
      <c r="X11" s="3"/>
      <c r="Y11" s="3"/>
      <c r="Z11" s="3"/>
    </row>
    <row r="12" spans="1:26" ht="16.5" customHeight="1" x14ac:dyDescent="0.2">
      <c r="A12" s="16"/>
      <c r="B12" s="573">
        <v>1</v>
      </c>
      <c r="C12" s="558" t="s">
        <v>108</v>
      </c>
      <c r="D12" s="556"/>
      <c r="E12" s="631">
        <v>7000000</v>
      </c>
      <c r="F12" s="627"/>
      <c r="G12" s="31"/>
      <c r="H12" s="54"/>
      <c r="I12" s="173"/>
      <c r="J12" s="234"/>
      <c r="K12" s="235"/>
      <c r="L12" s="247"/>
      <c r="M12" s="33"/>
      <c r="N12" s="17"/>
      <c r="O12" s="119"/>
      <c r="P12" s="119"/>
      <c r="Q12" s="119"/>
      <c r="R12" s="119"/>
      <c r="S12" s="119"/>
      <c r="T12" s="137"/>
      <c r="U12" s="3"/>
      <c r="V12" s="3">
        <v>300</v>
      </c>
      <c r="W12" s="3"/>
      <c r="X12" s="3"/>
      <c r="Y12" s="3">
        <f>4000*50</f>
        <v>200000</v>
      </c>
      <c r="Z12" s="3"/>
    </row>
    <row r="13" spans="1:26" ht="15.75" customHeight="1" x14ac:dyDescent="0.2">
      <c r="A13" s="16"/>
      <c r="B13" s="573"/>
      <c r="C13" s="559"/>
      <c r="D13" s="557"/>
      <c r="E13" s="632"/>
      <c r="F13" s="620"/>
      <c r="G13" s="31"/>
      <c r="H13" s="17"/>
      <c r="I13" s="27"/>
      <c r="J13" s="24"/>
      <c r="K13" s="146"/>
      <c r="L13" s="248"/>
      <c r="M13" s="33"/>
      <c r="N13" s="17"/>
      <c r="O13" s="98" t="s">
        <v>35</v>
      </c>
      <c r="P13" s="105" t="s">
        <v>113</v>
      </c>
      <c r="Q13" s="102"/>
      <c r="R13" s="106"/>
      <c r="S13" s="70"/>
      <c r="T13" s="23"/>
      <c r="U13" s="3"/>
      <c r="V13" s="3"/>
      <c r="W13" s="3"/>
      <c r="X13" s="3"/>
      <c r="Y13" s="3"/>
      <c r="Z13" s="3"/>
    </row>
    <row r="14" spans="1:26" s="136" customFormat="1" ht="16.5" customHeight="1" x14ac:dyDescent="0.2">
      <c r="A14" s="284"/>
      <c r="B14" s="573">
        <v>2</v>
      </c>
      <c r="C14" s="558" t="s">
        <v>109</v>
      </c>
      <c r="D14" s="560"/>
      <c r="E14" s="562"/>
      <c r="F14" s="620"/>
      <c r="G14" s="133"/>
      <c r="H14" s="148"/>
      <c r="I14" s="130"/>
      <c r="J14" s="628" t="s">
        <v>12</v>
      </c>
      <c r="K14" s="629"/>
      <c r="L14" s="619">
        <f>SUM(L8:L11)</f>
        <v>2400000</v>
      </c>
      <c r="M14" s="619"/>
      <c r="N14" s="131"/>
      <c r="O14" s="154">
        <v>1</v>
      </c>
      <c r="P14" s="395"/>
      <c r="Q14" s="396"/>
      <c r="R14" s="397">
        <v>0</v>
      </c>
      <c r="S14" s="398"/>
      <c r="T14" s="283"/>
      <c r="U14" s="134"/>
      <c r="V14" s="135"/>
      <c r="W14" s="134"/>
      <c r="X14" s="134"/>
      <c r="Y14" s="134"/>
      <c r="Z14" s="134"/>
    </row>
    <row r="15" spans="1:26" ht="15.6" customHeight="1" x14ac:dyDescent="0.2">
      <c r="A15" s="16"/>
      <c r="B15" s="573"/>
      <c r="C15" s="559"/>
      <c r="D15" s="561"/>
      <c r="E15" s="563"/>
      <c r="F15" s="620"/>
      <c r="G15" s="31"/>
      <c r="H15" s="17"/>
      <c r="I15" s="132" t="s">
        <v>30</v>
      </c>
      <c r="J15" s="90" t="s">
        <v>106</v>
      </c>
      <c r="K15" s="78"/>
      <c r="L15" s="79"/>
      <c r="M15" s="70"/>
      <c r="N15" s="17"/>
      <c r="O15" s="27"/>
      <c r="P15" s="254"/>
      <c r="Q15" s="255"/>
      <c r="R15" s="205"/>
      <c r="S15" s="129"/>
      <c r="T15" s="23"/>
      <c r="U15" s="3"/>
      <c r="V15" s="3"/>
      <c r="W15" s="3"/>
      <c r="X15" s="3"/>
      <c r="Y15" s="3"/>
      <c r="Z15" s="3"/>
    </row>
    <row r="16" spans="1:26" ht="16.5" customHeight="1" x14ac:dyDescent="0.2">
      <c r="A16" s="16"/>
      <c r="B16" s="80"/>
      <c r="C16" s="623" t="s">
        <v>12</v>
      </c>
      <c r="D16" s="624"/>
      <c r="E16" s="564">
        <f>SUM(E12)</f>
        <v>7000000</v>
      </c>
      <c r="F16" s="565"/>
      <c r="G16" s="35"/>
      <c r="H16" s="54"/>
      <c r="I16" s="39">
        <v>1</v>
      </c>
      <c r="J16" s="121" t="s">
        <v>51</v>
      </c>
      <c r="K16" s="188">
        <v>42744</v>
      </c>
      <c r="L16" s="165">
        <v>0</v>
      </c>
      <c r="M16" s="38" t="s">
        <v>97</v>
      </c>
      <c r="N16" s="17"/>
      <c r="O16" s="100"/>
      <c r="P16" s="551" t="s">
        <v>12</v>
      </c>
      <c r="Q16" s="552"/>
      <c r="R16" s="553">
        <f>SUM(R14:R15)</f>
        <v>0</v>
      </c>
      <c r="S16" s="552"/>
      <c r="T16" s="29"/>
      <c r="U16" s="3"/>
      <c r="V16" s="3"/>
      <c r="W16" s="3"/>
      <c r="X16" s="3"/>
      <c r="Y16" s="3"/>
      <c r="Z16" s="3"/>
    </row>
    <row r="17" spans="1:26" ht="14.25" customHeight="1" x14ac:dyDescent="0.2">
      <c r="A17" s="16"/>
      <c r="B17" s="98" t="s">
        <v>31</v>
      </c>
      <c r="C17" s="69" t="s">
        <v>14</v>
      </c>
      <c r="D17" s="91"/>
      <c r="E17" s="92"/>
      <c r="F17" s="97"/>
      <c r="G17" s="36"/>
      <c r="H17" s="17"/>
      <c r="I17" s="104">
        <v>2</v>
      </c>
      <c r="J17" s="122" t="s">
        <v>45</v>
      </c>
      <c r="K17" s="188">
        <v>42751</v>
      </c>
      <c r="L17" s="162">
        <v>625000</v>
      </c>
      <c r="M17" s="33"/>
      <c r="N17" s="17"/>
      <c r="O17" s="119"/>
      <c r="P17" s="119"/>
      <c r="Q17" s="119"/>
      <c r="R17" s="119"/>
      <c r="S17" s="119"/>
      <c r="T17" s="23"/>
      <c r="U17" s="3" t="s">
        <v>15</v>
      </c>
      <c r="V17" s="3"/>
      <c r="W17" s="3"/>
      <c r="X17" s="3"/>
      <c r="Y17" s="3"/>
      <c r="Z17" s="3"/>
    </row>
    <row r="18" spans="1:26" ht="15" customHeight="1" x14ac:dyDescent="0.2">
      <c r="A18" s="16"/>
      <c r="B18" s="39">
        <v>1</v>
      </c>
      <c r="C18" s="121" t="s">
        <v>117</v>
      </c>
      <c r="D18" s="242">
        <v>42741</v>
      </c>
      <c r="E18" s="434">
        <v>3148000</v>
      </c>
      <c r="F18" s="570" t="s">
        <v>116</v>
      </c>
      <c r="G18" s="212"/>
      <c r="H18" s="17"/>
      <c r="I18" s="173"/>
      <c r="J18" s="236"/>
      <c r="K18" s="123"/>
      <c r="L18" s="244"/>
      <c r="M18" s="33"/>
      <c r="N18" s="17"/>
      <c r="O18" s="216" t="s">
        <v>59</v>
      </c>
      <c r="P18" s="217" t="s">
        <v>409</v>
      </c>
      <c r="Q18" s="218"/>
      <c r="R18" s="219"/>
      <c r="S18" s="220"/>
      <c r="T18" s="23"/>
      <c r="U18" s="3"/>
      <c r="V18" s="3"/>
      <c r="W18" s="3"/>
      <c r="X18" s="3"/>
      <c r="Y18" s="3"/>
      <c r="Z18" s="3"/>
    </row>
    <row r="19" spans="1:26" ht="15.6" customHeight="1" x14ac:dyDescent="0.2">
      <c r="A19" s="16"/>
      <c r="B19" s="104">
        <v>2</v>
      </c>
      <c r="C19" s="122" t="s">
        <v>118</v>
      </c>
      <c r="D19" s="210">
        <v>42748</v>
      </c>
      <c r="E19" s="162">
        <v>1145000</v>
      </c>
      <c r="F19" s="571"/>
      <c r="G19" s="119"/>
      <c r="H19" s="141"/>
      <c r="I19" s="27"/>
      <c r="J19" s="172"/>
      <c r="K19" s="123"/>
      <c r="L19" s="245"/>
      <c r="M19" s="33"/>
      <c r="N19" s="17"/>
      <c r="O19" s="154">
        <v>1</v>
      </c>
      <c r="P19" s="224" t="s">
        <v>288</v>
      </c>
      <c r="Q19" s="225"/>
      <c r="R19" s="156">
        <v>0</v>
      </c>
      <c r="S19" s="156"/>
      <c r="T19" s="23"/>
      <c r="U19" s="3"/>
      <c r="V19" s="3"/>
      <c r="W19" s="3"/>
      <c r="X19" s="3"/>
      <c r="Y19" s="3"/>
      <c r="Z19" s="3"/>
    </row>
    <row r="20" spans="1:26" ht="15.6" customHeight="1" x14ac:dyDescent="0.2">
      <c r="A20" s="16"/>
      <c r="B20" s="104">
        <v>3</v>
      </c>
      <c r="C20" s="138" t="s">
        <v>119</v>
      </c>
      <c r="D20" s="210">
        <v>42755</v>
      </c>
      <c r="E20" s="162">
        <v>2500000</v>
      </c>
      <c r="F20" s="571"/>
      <c r="G20" s="36"/>
      <c r="H20" s="17"/>
      <c r="I20" s="280"/>
      <c r="J20" s="237"/>
      <c r="K20" s="32"/>
      <c r="L20" s="246"/>
      <c r="M20" s="33"/>
      <c r="N20" s="17"/>
      <c r="O20" s="27"/>
      <c r="P20" s="251"/>
      <c r="Q20" s="252"/>
      <c r="R20" s="245"/>
      <c r="S20" s="72"/>
      <c r="T20" s="23"/>
      <c r="U20" s="3"/>
      <c r="V20" s="3"/>
      <c r="W20" s="3"/>
      <c r="X20" s="3"/>
      <c r="Y20" s="3"/>
      <c r="Z20" s="3"/>
    </row>
    <row r="21" spans="1:26" ht="15.75" customHeight="1" x14ac:dyDescent="0.2">
      <c r="A21" s="16"/>
      <c r="B21" s="139">
        <v>4</v>
      </c>
      <c r="C21" s="138" t="s">
        <v>120</v>
      </c>
      <c r="D21" s="188">
        <v>42762</v>
      </c>
      <c r="E21" s="162">
        <v>3097000</v>
      </c>
      <c r="F21" s="572"/>
      <c r="G21" s="36"/>
      <c r="H21" s="17"/>
      <c r="I21" s="82"/>
      <c r="J21" s="568" t="s">
        <v>12</v>
      </c>
      <c r="K21" s="569"/>
      <c r="L21" s="566">
        <f>SUM(L16:L20)</f>
        <v>625000</v>
      </c>
      <c r="M21" s="567"/>
      <c r="N21" s="34"/>
      <c r="O21" s="100"/>
      <c r="P21" s="551" t="s">
        <v>12</v>
      </c>
      <c r="Q21" s="552"/>
      <c r="R21" s="553">
        <f>SUM(R19:R20)</f>
        <v>0</v>
      </c>
      <c r="S21" s="552"/>
      <c r="T21" s="23"/>
    </row>
    <row r="22" spans="1:26" ht="16.5" customHeight="1" x14ac:dyDescent="0.2">
      <c r="A22" s="16"/>
      <c r="B22" s="80"/>
      <c r="C22" s="623" t="s">
        <v>96</v>
      </c>
      <c r="D22" s="624"/>
      <c r="E22" s="564">
        <f>SUM(E19:E21)</f>
        <v>6742000</v>
      </c>
      <c r="F22" s="565"/>
      <c r="G22" s="36"/>
      <c r="H22" s="17"/>
      <c r="I22" s="120" t="s">
        <v>31</v>
      </c>
      <c r="J22" s="90" t="s">
        <v>107</v>
      </c>
      <c r="K22" s="78"/>
      <c r="L22" s="79"/>
      <c r="M22" s="70"/>
      <c r="N22" s="17"/>
      <c r="O22" s="391"/>
      <c r="P22" s="392"/>
      <c r="Q22" s="392"/>
      <c r="R22" s="393"/>
      <c r="S22" s="394"/>
      <c r="T22" s="29"/>
    </row>
    <row r="23" spans="1:26" ht="15.75" customHeight="1" x14ac:dyDescent="0.2">
      <c r="A23" s="40"/>
      <c r="B23" s="76" t="s">
        <v>32</v>
      </c>
      <c r="C23" s="26" t="s">
        <v>26</v>
      </c>
      <c r="D23" s="91"/>
      <c r="E23" s="92"/>
      <c r="F23" s="97"/>
      <c r="G23" s="35"/>
      <c r="H23" s="17"/>
      <c r="I23" s="39">
        <v>1</v>
      </c>
      <c r="J23" s="123" t="s">
        <v>46</v>
      </c>
      <c r="K23" s="188">
        <v>42738</v>
      </c>
      <c r="L23" s="162">
        <v>650000</v>
      </c>
      <c r="M23" s="38"/>
      <c r="N23" s="230">
        <f>SUM(L23:M23)</f>
        <v>650000</v>
      </c>
      <c r="O23" s="216" t="s">
        <v>408</v>
      </c>
      <c r="P23" s="217" t="s">
        <v>58</v>
      </c>
      <c r="Q23" s="218"/>
      <c r="R23" s="219"/>
      <c r="S23" s="220"/>
      <c r="T23" s="23"/>
    </row>
    <row r="24" spans="1:26" ht="15" customHeight="1" x14ac:dyDescent="0.2">
      <c r="A24" s="16"/>
      <c r="B24" s="39"/>
      <c r="C24" s="99"/>
      <c r="D24" s="56"/>
      <c r="E24" s="259"/>
      <c r="F24" s="260"/>
      <c r="G24" s="36"/>
      <c r="H24" s="17"/>
      <c r="I24" s="104">
        <v>2</v>
      </c>
      <c r="J24" s="124" t="s">
        <v>47</v>
      </c>
      <c r="K24" s="201">
        <v>42745</v>
      </c>
      <c r="L24" s="162">
        <v>605000</v>
      </c>
      <c r="M24" s="33"/>
      <c r="N24" s="230">
        <f>SUM(L24:M24)</f>
        <v>605000</v>
      </c>
      <c r="O24" s="154">
        <v>1</v>
      </c>
      <c r="P24" s="224" t="s">
        <v>112</v>
      </c>
      <c r="Q24" s="225"/>
      <c r="R24" s="156">
        <v>300000</v>
      </c>
      <c r="S24" s="156"/>
      <c r="T24" s="23"/>
      <c r="V24" s="617"/>
    </row>
    <row r="25" spans="1:26" s="45" customFormat="1" ht="15.6" customHeight="1" x14ac:dyDescent="0.2">
      <c r="A25" s="16"/>
      <c r="B25" s="27"/>
      <c r="C25" s="26"/>
      <c r="D25" s="61"/>
      <c r="E25" s="253"/>
      <c r="F25" s="261"/>
      <c r="G25" s="42"/>
      <c r="H25" s="43"/>
      <c r="I25" s="104">
        <v>3</v>
      </c>
      <c r="J25" s="124" t="s">
        <v>48</v>
      </c>
      <c r="K25" s="188">
        <v>42752</v>
      </c>
      <c r="L25" s="183">
        <v>725000</v>
      </c>
      <c r="M25" s="62"/>
      <c r="N25" s="231">
        <f>SUM(L25:M25)</f>
        <v>725000</v>
      </c>
      <c r="O25" s="27"/>
      <c r="P25" s="254"/>
      <c r="Q25" s="255"/>
      <c r="R25" s="205"/>
      <c r="S25" s="129"/>
      <c r="T25" s="44"/>
      <c r="V25" s="618"/>
    </row>
    <row r="26" spans="1:26" ht="15.6" customHeight="1" x14ac:dyDescent="0.2">
      <c r="A26" s="16"/>
      <c r="B26" s="172"/>
      <c r="C26" s="41"/>
      <c r="D26" s="41"/>
      <c r="E26" s="262"/>
      <c r="F26" s="263"/>
      <c r="G26" s="36"/>
      <c r="H26" s="17"/>
      <c r="I26" s="104">
        <v>4</v>
      </c>
      <c r="J26" s="124" t="s">
        <v>56</v>
      </c>
      <c r="K26" s="201">
        <v>42759</v>
      </c>
      <c r="L26" s="165">
        <v>0</v>
      </c>
      <c r="M26" s="33" t="s">
        <v>97</v>
      </c>
      <c r="N26" s="230">
        <f>SUM(L26:M26)</f>
        <v>0</v>
      </c>
      <c r="O26" s="100"/>
      <c r="P26" s="551" t="s">
        <v>12</v>
      </c>
      <c r="Q26" s="552"/>
      <c r="R26" s="553">
        <f>SUM(R24:R25)</f>
        <v>300000</v>
      </c>
      <c r="S26" s="552"/>
      <c r="T26" s="23"/>
    </row>
    <row r="27" spans="1:26" ht="15.6" customHeight="1" x14ac:dyDescent="0.2">
      <c r="A27" s="16"/>
      <c r="B27" s="27"/>
      <c r="C27" s="24"/>
      <c r="D27" s="65"/>
      <c r="E27" s="63"/>
      <c r="F27" s="213"/>
      <c r="G27" s="36"/>
      <c r="H27" s="17"/>
      <c r="I27" s="27">
        <v>5</v>
      </c>
      <c r="J27" s="124" t="s">
        <v>102</v>
      </c>
      <c r="K27" s="188">
        <v>42766</v>
      </c>
      <c r="L27" s="162">
        <v>650000</v>
      </c>
      <c r="M27" s="33"/>
      <c r="N27" s="230">
        <f>SUM(L27:M27)</f>
        <v>650000</v>
      </c>
      <c r="O27" s="119"/>
      <c r="P27" s="119"/>
      <c r="Q27" s="119"/>
      <c r="R27" s="119"/>
      <c r="S27" s="119"/>
      <c r="T27" s="23"/>
    </row>
    <row r="28" spans="1:26" ht="15.6" customHeight="1" x14ac:dyDescent="0.2">
      <c r="A28" s="16"/>
      <c r="B28" s="27"/>
      <c r="C28" s="24"/>
      <c r="D28" s="27"/>
      <c r="E28" s="63"/>
      <c r="F28" s="213"/>
      <c r="G28" s="36"/>
      <c r="H28" s="17"/>
      <c r="I28" s="82"/>
      <c r="J28" s="282" t="s">
        <v>12</v>
      </c>
      <c r="K28" s="279"/>
      <c r="L28" s="566">
        <f>SUM(L23:L27)</f>
        <v>2630000</v>
      </c>
      <c r="M28" s="567"/>
      <c r="N28" s="54">
        <f>SUM(L28)</f>
        <v>2630000</v>
      </c>
      <c r="O28" s="399"/>
      <c r="P28" s="555"/>
      <c r="Q28" s="555"/>
      <c r="R28" s="554"/>
      <c r="S28" s="554"/>
      <c r="T28" s="29"/>
    </row>
    <row r="29" spans="1:26" ht="15.75" customHeight="1" thickBot="1" x14ac:dyDescent="0.25">
      <c r="A29" s="16"/>
      <c r="B29" s="27"/>
      <c r="C29" s="24"/>
      <c r="D29" s="27"/>
      <c r="E29" s="63"/>
      <c r="F29" s="213"/>
      <c r="G29" s="36"/>
      <c r="H29" s="17"/>
      <c r="I29" s="132" t="s">
        <v>32</v>
      </c>
      <c r="J29" s="90" t="s">
        <v>114</v>
      </c>
      <c r="K29" s="243"/>
      <c r="L29" s="79"/>
      <c r="M29" s="70"/>
      <c r="N29" s="17"/>
      <c r="O29" s="119"/>
      <c r="P29" s="119"/>
      <c r="Q29" s="119"/>
      <c r="R29" s="119"/>
      <c r="S29" s="119"/>
      <c r="T29" s="23"/>
    </row>
    <row r="30" spans="1:26" ht="15.75" customHeight="1" x14ac:dyDescent="0.2">
      <c r="A30" s="16"/>
      <c r="B30" s="25"/>
      <c r="C30" s="24"/>
      <c r="D30" s="27"/>
      <c r="E30" s="63"/>
      <c r="F30" s="215"/>
      <c r="G30" s="36"/>
      <c r="H30" s="17"/>
      <c r="I30" s="39">
        <v>1</v>
      </c>
      <c r="J30" s="56" t="s">
        <v>49</v>
      </c>
      <c r="K30" s="215">
        <v>42739</v>
      </c>
      <c r="L30" s="162">
        <v>0</v>
      </c>
      <c r="M30" s="38" t="s">
        <v>97</v>
      </c>
      <c r="N30" s="34"/>
      <c r="O30" s="207"/>
      <c r="P30" s="587" t="s">
        <v>504</v>
      </c>
      <c r="Q30" s="587"/>
      <c r="R30" s="588"/>
      <c r="S30" s="591">
        <f>SUM(L14+L21+L28+L36+L43+R11+R16+R21+R26)</f>
        <v>7064000</v>
      </c>
      <c r="T30" s="29"/>
    </row>
    <row r="31" spans="1:26" ht="13.5" thickBot="1" x14ac:dyDescent="0.25">
      <c r="A31" s="16"/>
      <c r="B31" s="82"/>
      <c r="C31" s="81" t="s">
        <v>12</v>
      </c>
      <c r="D31" s="82"/>
      <c r="E31" s="83">
        <f>SUM(E24:E30)</f>
        <v>0</v>
      </c>
      <c r="F31" s="84">
        <f>SUM(E31)</f>
        <v>0</v>
      </c>
      <c r="G31" s="36"/>
      <c r="H31" s="17"/>
      <c r="I31" s="104">
        <v>2</v>
      </c>
      <c r="J31" s="124" t="s">
        <v>50</v>
      </c>
      <c r="K31" s="188">
        <v>42760</v>
      </c>
      <c r="L31" s="183">
        <v>0</v>
      </c>
      <c r="M31" s="33" t="s">
        <v>97</v>
      </c>
      <c r="N31" s="17"/>
      <c r="O31" s="208"/>
      <c r="P31" s="589"/>
      <c r="Q31" s="589"/>
      <c r="R31" s="590"/>
      <c r="S31" s="592"/>
      <c r="T31" s="23"/>
    </row>
    <row r="32" spans="1:26" ht="14.25" customHeight="1" x14ac:dyDescent="0.2">
      <c r="A32" s="16"/>
      <c r="B32" s="98" t="s">
        <v>33</v>
      </c>
      <c r="C32" s="593" t="s">
        <v>16</v>
      </c>
      <c r="D32" s="594"/>
      <c r="E32" s="595"/>
      <c r="F32" s="596"/>
      <c r="G32" s="35"/>
      <c r="H32" s="18"/>
      <c r="I32" s="173"/>
      <c r="J32" s="233"/>
      <c r="K32" s="238"/>
      <c r="L32" s="256"/>
      <c r="M32" s="33"/>
      <c r="N32" s="17"/>
      <c r="O32" s="119"/>
      <c r="P32" s="119"/>
      <c r="Q32" s="119"/>
      <c r="R32" s="119"/>
      <c r="S32" s="119"/>
      <c r="T32" s="23"/>
    </row>
    <row r="33" spans="1:27" ht="13.5" thickBot="1" x14ac:dyDescent="0.25">
      <c r="A33" s="16"/>
      <c r="B33" s="55"/>
      <c r="C33" s="55"/>
      <c r="D33" s="55"/>
      <c r="E33" s="55"/>
      <c r="F33" s="55"/>
      <c r="G33" s="36"/>
      <c r="H33" s="17"/>
      <c r="I33" s="27"/>
      <c r="J33" s="61"/>
      <c r="K33" s="61"/>
      <c r="L33" s="244"/>
      <c r="M33" s="33"/>
      <c r="N33" s="17"/>
      <c r="O33" s="119"/>
      <c r="P33" s="119"/>
      <c r="Q33" s="119"/>
      <c r="R33" s="119"/>
      <c r="S33" s="119"/>
      <c r="T33" s="23"/>
      <c r="V33" s="46"/>
      <c r="W33" s="142"/>
      <c r="X33" s="143"/>
      <c r="Y33" s="144"/>
      <c r="Z33" s="145"/>
      <c r="AA33" s="145"/>
    </row>
    <row r="34" spans="1:27" ht="15.75" customHeight="1" x14ac:dyDescent="0.2">
      <c r="A34" s="16"/>
      <c r="B34" s="72"/>
      <c r="C34" s="72"/>
      <c r="D34" s="72"/>
      <c r="E34" s="72"/>
      <c r="F34" s="72"/>
      <c r="G34" s="119"/>
      <c r="H34" s="140"/>
      <c r="I34" s="27"/>
      <c r="J34" s="24"/>
      <c r="K34" s="128"/>
      <c r="L34" s="64"/>
      <c r="M34" s="33"/>
      <c r="N34" s="17"/>
      <c r="O34" s="240"/>
      <c r="P34" s="601" t="s">
        <v>503</v>
      </c>
      <c r="Q34" s="601"/>
      <c r="R34" s="601"/>
      <c r="S34" s="575">
        <f>SUM(F43-S30)</f>
        <v>33655000</v>
      </c>
      <c r="T34" s="29"/>
      <c r="V34" s="46"/>
      <c r="W34" s="142"/>
      <c r="X34" s="46"/>
      <c r="Y34" s="46"/>
      <c r="Z34" s="145"/>
      <c r="AA34" s="145"/>
    </row>
    <row r="35" spans="1:27" ht="15.75" customHeight="1" thickBot="1" x14ac:dyDescent="0.25">
      <c r="A35" s="16"/>
      <c r="B35" s="72"/>
      <c r="C35" s="72"/>
      <c r="D35" s="72"/>
      <c r="E35" s="72"/>
      <c r="F35" s="72"/>
      <c r="G35" s="119"/>
      <c r="H35" s="141"/>
      <c r="I35" s="27"/>
      <c r="J35" s="60"/>
      <c r="K35" s="147"/>
      <c r="L35" s="59"/>
      <c r="M35" s="53"/>
      <c r="N35" s="17"/>
      <c r="O35" s="241"/>
      <c r="P35" s="602"/>
      <c r="Q35" s="602"/>
      <c r="R35" s="602"/>
      <c r="S35" s="576"/>
      <c r="T35" s="19"/>
      <c r="V35" s="46"/>
      <c r="W35" s="17"/>
      <c r="X35" s="46"/>
      <c r="Y35" s="46"/>
      <c r="Z35" s="145"/>
      <c r="AA35" s="145"/>
    </row>
    <row r="36" spans="1:27" x14ac:dyDescent="0.2">
      <c r="A36" s="16"/>
      <c r="B36" s="25"/>
      <c r="C36" s="578"/>
      <c r="D36" s="27"/>
      <c r="E36" s="27"/>
      <c r="F36" s="281"/>
      <c r="G36" s="119"/>
      <c r="H36" s="141"/>
      <c r="I36" s="100"/>
      <c r="J36" s="279" t="s">
        <v>12</v>
      </c>
      <c r="K36" s="279"/>
      <c r="L36" s="553">
        <f>SUM(L30:L35)</f>
        <v>0</v>
      </c>
      <c r="M36" s="586"/>
      <c r="N36" s="17"/>
      <c r="O36" s="119"/>
      <c r="P36" s="119"/>
      <c r="Q36" s="119"/>
      <c r="R36" s="119"/>
      <c r="S36" s="119"/>
      <c r="T36" s="19"/>
    </row>
    <row r="37" spans="1:27" x14ac:dyDescent="0.2">
      <c r="A37" s="16"/>
      <c r="B37" s="25"/>
      <c r="C37" s="578"/>
      <c r="D37" s="27"/>
      <c r="E37" s="27"/>
      <c r="F37" s="281"/>
      <c r="G37" s="36"/>
      <c r="H37" s="17"/>
      <c r="I37" s="120" t="s">
        <v>33</v>
      </c>
      <c r="J37" s="101" t="s">
        <v>44</v>
      </c>
      <c r="K37" s="102"/>
      <c r="L37" s="103"/>
      <c r="M37" s="70"/>
      <c r="N37" s="17"/>
      <c r="O37" s="119"/>
      <c r="P37" s="119"/>
      <c r="Q37" s="119"/>
      <c r="R37" s="119"/>
      <c r="S37" s="119"/>
      <c r="T37" s="19"/>
      <c r="V37" s="1" t="s">
        <v>27</v>
      </c>
    </row>
    <row r="38" spans="1:27" ht="14.25" customHeight="1" x14ac:dyDescent="0.2">
      <c r="A38" s="16"/>
      <c r="B38" s="25"/>
      <c r="C38" s="281"/>
      <c r="D38" s="57"/>
      <c r="E38" s="64"/>
      <c r="F38" s="67"/>
      <c r="G38" s="36"/>
      <c r="H38" s="17"/>
      <c r="I38" s="154">
        <v>1</v>
      </c>
      <c r="J38" s="157" t="s">
        <v>63</v>
      </c>
      <c r="K38" s="158"/>
      <c r="L38" s="162">
        <v>200000</v>
      </c>
      <c r="M38" s="33"/>
      <c r="N38" s="34"/>
      <c r="O38" s="17"/>
      <c r="P38" s="34"/>
      <c r="Q38" s="17"/>
      <c r="R38" s="37"/>
      <c r="S38" s="278"/>
      <c r="T38" s="19"/>
    </row>
    <row r="39" spans="1:27" ht="14.25" x14ac:dyDescent="0.2">
      <c r="A39" s="16"/>
      <c r="B39" s="80"/>
      <c r="C39" s="579" t="s">
        <v>12</v>
      </c>
      <c r="D39" s="580"/>
      <c r="E39" s="581"/>
      <c r="F39" s="582"/>
      <c r="G39" s="36"/>
      <c r="H39" s="17"/>
      <c r="I39" s="104">
        <v>2</v>
      </c>
      <c r="J39" s="174" t="s">
        <v>54</v>
      </c>
      <c r="K39" s="175"/>
      <c r="L39" s="162">
        <v>250000</v>
      </c>
      <c r="M39" s="33"/>
      <c r="N39" s="17"/>
      <c r="O39" s="17"/>
      <c r="P39" s="34"/>
      <c r="Q39" s="206" t="s">
        <v>53</v>
      </c>
      <c r="R39" s="549" t="s">
        <v>104</v>
      </c>
      <c r="S39" s="278"/>
      <c r="T39" s="19"/>
    </row>
    <row r="40" spans="1:27" ht="17.25" customHeight="1" x14ac:dyDescent="0.2">
      <c r="A40" s="16"/>
      <c r="B40" s="194"/>
      <c r="C40" s="186"/>
      <c r="D40" s="194"/>
      <c r="E40" s="195"/>
      <c r="F40" s="196"/>
      <c r="G40" s="36"/>
      <c r="H40" s="17"/>
      <c r="I40" s="104">
        <v>3</v>
      </c>
      <c r="J40" s="583" t="s">
        <v>110</v>
      </c>
      <c r="K40" s="583"/>
      <c r="L40" s="162">
        <v>107000</v>
      </c>
      <c r="M40" s="33"/>
      <c r="N40" s="17"/>
      <c r="O40" s="17"/>
      <c r="P40" s="17"/>
      <c r="Q40" s="119"/>
      <c r="R40" s="206" t="s">
        <v>64</v>
      </c>
      <c r="S40" s="75"/>
      <c r="T40" s="19"/>
    </row>
    <row r="41" spans="1:27" ht="17.25" customHeight="1" x14ac:dyDescent="0.2">
      <c r="A41" s="16"/>
      <c r="B41" s="46"/>
      <c r="C41" s="17"/>
      <c r="D41" s="46"/>
      <c r="E41" s="197"/>
      <c r="F41" s="37"/>
      <c r="G41" s="36"/>
      <c r="H41" s="17"/>
      <c r="I41" s="173"/>
      <c r="J41" s="599"/>
      <c r="K41" s="600"/>
      <c r="L41" s="256"/>
      <c r="M41" s="33"/>
      <c r="N41" s="17"/>
      <c r="O41" s="17"/>
      <c r="P41" s="17"/>
      <c r="Q41" s="119"/>
      <c r="R41" s="119"/>
      <c r="S41" s="74"/>
      <c r="T41" s="19"/>
    </row>
    <row r="42" spans="1:27" ht="14.25" customHeight="1" thickBot="1" x14ac:dyDescent="0.25">
      <c r="A42" s="16"/>
      <c r="B42" s="119"/>
      <c r="C42" s="119"/>
      <c r="D42" s="119"/>
      <c r="E42" s="119"/>
      <c r="F42" s="119"/>
      <c r="G42" s="36"/>
      <c r="H42" s="17"/>
      <c r="I42" s="214"/>
      <c r="J42" s="257"/>
      <c r="K42" s="258"/>
      <c r="L42" s="245"/>
      <c r="M42" s="33"/>
      <c r="N42" s="17"/>
      <c r="O42" s="17"/>
      <c r="P42" s="285"/>
      <c r="Q42" s="119"/>
      <c r="R42" s="119"/>
      <c r="S42" s="119"/>
      <c r="T42" s="19"/>
    </row>
    <row r="43" spans="1:27" ht="13.5" customHeight="1" x14ac:dyDescent="0.2">
      <c r="A43" s="16"/>
      <c r="B43" s="47"/>
      <c r="C43" s="150" t="s">
        <v>502</v>
      </c>
      <c r="D43" s="149"/>
      <c r="E43" s="151"/>
      <c r="F43" s="584">
        <f>SUM(E10+E16+E22+F31+E39)</f>
        <v>40719000</v>
      </c>
      <c r="G43" s="36"/>
      <c r="H43" s="54"/>
      <c r="I43" s="82"/>
      <c r="J43" s="282" t="s">
        <v>12</v>
      </c>
      <c r="K43" s="279"/>
      <c r="L43" s="553">
        <f>SUM(L38:L42)</f>
        <v>557000</v>
      </c>
      <c r="M43" s="552"/>
      <c r="N43" s="17"/>
      <c r="O43" s="17"/>
      <c r="P43" s="577" t="s">
        <v>18</v>
      </c>
      <c r="Q43" s="577"/>
      <c r="R43" s="577" t="s">
        <v>20</v>
      </c>
      <c r="S43" s="577"/>
      <c r="T43" s="19"/>
    </row>
    <row r="44" spans="1:27" ht="13.5" customHeight="1" thickBot="1" x14ac:dyDescent="0.25">
      <c r="A44" s="16"/>
      <c r="B44" s="48"/>
      <c r="C44" s="51" t="s">
        <v>17</v>
      </c>
      <c r="D44" s="49"/>
      <c r="E44" s="73">
        <f>SUM(E33:E43)</f>
        <v>0</v>
      </c>
      <c r="F44" s="585"/>
      <c r="G44" s="36"/>
      <c r="H44" s="54"/>
      <c r="I44" s="185"/>
      <c r="J44" s="275"/>
      <c r="K44" s="276"/>
      <c r="L44" s="276"/>
      <c r="M44" s="277"/>
      <c r="N44" s="34"/>
      <c r="O44" s="17"/>
      <c r="P44" s="574" t="s">
        <v>111</v>
      </c>
      <c r="Q44" s="574"/>
      <c r="R44" s="574" t="s">
        <v>19</v>
      </c>
      <c r="S44" s="574"/>
      <c r="T44" s="19"/>
    </row>
    <row r="45" spans="1:27" x14ac:dyDescent="0.2">
      <c r="A45" s="16"/>
      <c r="B45" s="119"/>
      <c r="C45" s="119"/>
      <c r="D45" s="119"/>
      <c r="E45" s="119"/>
      <c r="F45" s="119"/>
      <c r="G45" s="35"/>
      <c r="H45" s="54"/>
      <c r="I45" s="270"/>
      <c r="J45" s="271"/>
      <c r="K45" s="272"/>
      <c r="L45" s="273"/>
      <c r="M45" s="274"/>
      <c r="N45" s="17"/>
      <c r="O45" s="17"/>
      <c r="P45" s="119"/>
      <c r="Q45" s="119"/>
      <c r="R45" s="119"/>
      <c r="S45" s="119"/>
      <c r="T45" s="19"/>
    </row>
    <row r="46" spans="1:27" ht="14.25" customHeight="1" x14ac:dyDescent="0.2">
      <c r="A46" s="16"/>
      <c r="B46" s="119"/>
      <c r="C46" s="119"/>
      <c r="D46" s="119"/>
      <c r="E46" s="119"/>
      <c r="F46" s="119"/>
      <c r="G46" s="35"/>
      <c r="H46" s="54"/>
      <c r="I46" s="270"/>
      <c r="J46" s="597"/>
      <c r="K46" s="597"/>
      <c r="L46" s="598"/>
      <c r="M46" s="598"/>
      <c r="N46" s="17"/>
      <c r="O46" s="17"/>
      <c r="P46" s="119"/>
      <c r="Q46" s="119"/>
      <c r="R46" s="119"/>
      <c r="S46" s="119"/>
      <c r="T46" s="19"/>
    </row>
    <row r="47" spans="1:27" ht="15.75" thickBot="1" x14ac:dyDescent="0.25">
      <c r="A47" s="286"/>
      <c r="B47" s="50"/>
      <c r="C47" s="50"/>
      <c r="D47" s="50"/>
      <c r="E47" s="50"/>
      <c r="F47" s="50"/>
      <c r="G47" s="227"/>
      <c r="H47" s="287"/>
      <c r="I47" s="13"/>
      <c r="J47" s="13"/>
      <c r="K47" s="13"/>
      <c r="L47" s="13"/>
      <c r="M47" s="13"/>
      <c r="N47" s="50"/>
      <c r="O47" s="50"/>
      <c r="P47" s="228"/>
      <c r="Q47" s="228"/>
      <c r="R47" s="228"/>
      <c r="S47" s="228"/>
      <c r="T47" s="229"/>
    </row>
    <row r="48" spans="1:27" ht="16.5" customHeight="1" x14ac:dyDescent="0.2">
      <c r="A48" s="118"/>
      <c r="H48" s="118"/>
      <c r="I48" s="109"/>
      <c r="J48" s="14"/>
      <c r="K48" s="14"/>
      <c r="L48" s="15"/>
      <c r="M48" s="14"/>
      <c r="R48" s="52"/>
    </row>
    <row r="49" spans="3:15" ht="12" customHeight="1" x14ac:dyDescent="0.2">
      <c r="C49" s="17"/>
      <c r="D49" s="17"/>
      <c r="E49" s="17"/>
      <c r="F49" s="17"/>
      <c r="G49" s="17"/>
      <c r="O49" s="52"/>
    </row>
    <row r="50" spans="3:15" x14ac:dyDescent="0.2">
      <c r="I50" s="46"/>
      <c r="J50" s="17"/>
      <c r="K50" s="125"/>
      <c r="L50" s="126"/>
      <c r="M50" s="37"/>
    </row>
    <row r="51" spans="3:15" x14ac:dyDescent="0.2">
      <c r="I51" s="46"/>
      <c r="J51" s="17"/>
      <c r="K51" s="127"/>
      <c r="L51" s="126"/>
      <c r="M51" s="37"/>
    </row>
    <row r="52" spans="3:15" x14ac:dyDescent="0.2">
      <c r="L52" s="1"/>
    </row>
    <row r="53" spans="3:15" x14ac:dyDescent="0.2">
      <c r="L53" s="1"/>
    </row>
    <row r="54" spans="3:15" x14ac:dyDescent="0.2">
      <c r="L54" s="1"/>
    </row>
    <row r="60" spans="3:15" x14ac:dyDescent="0.2">
      <c r="M60" s="1">
        <v>0</v>
      </c>
    </row>
  </sheetData>
  <mergeCells count="63">
    <mergeCell ref="V24:V25"/>
    <mergeCell ref="L14:M14"/>
    <mergeCell ref="F14:F15"/>
    <mergeCell ref="P10:Q10"/>
    <mergeCell ref="C10:D10"/>
    <mergeCell ref="E10:F10"/>
    <mergeCell ref="F12:F13"/>
    <mergeCell ref="J14:K14"/>
    <mergeCell ref="R11:S11"/>
    <mergeCell ref="P11:Q11"/>
    <mergeCell ref="R16:S16"/>
    <mergeCell ref="P16:Q16"/>
    <mergeCell ref="C22:D22"/>
    <mergeCell ref="C16:D16"/>
    <mergeCell ref="C12:C13"/>
    <mergeCell ref="E12:E13"/>
    <mergeCell ref="B1:S1"/>
    <mergeCell ref="D8:D9"/>
    <mergeCell ref="E8:E9"/>
    <mergeCell ref="F8:F9"/>
    <mergeCell ref="B8:B9"/>
    <mergeCell ref="P8:Q8"/>
    <mergeCell ref="C8:C9"/>
    <mergeCell ref="B2:S2"/>
    <mergeCell ref="B3:S3"/>
    <mergeCell ref="J46:K46"/>
    <mergeCell ref="L46:M46"/>
    <mergeCell ref="P44:Q44"/>
    <mergeCell ref="J41:K41"/>
    <mergeCell ref="P34:R35"/>
    <mergeCell ref="L43:M43"/>
    <mergeCell ref="B12:B13"/>
    <mergeCell ref="B14:B15"/>
    <mergeCell ref="R44:S44"/>
    <mergeCell ref="S34:S35"/>
    <mergeCell ref="P43:Q43"/>
    <mergeCell ref="C36:C37"/>
    <mergeCell ref="C39:D39"/>
    <mergeCell ref="E39:F39"/>
    <mergeCell ref="J40:K40"/>
    <mergeCell ref="F43:F44"/>
    <mergeCell ref="L36:M36"/>
    <mergeCell ref="P30:R31"/>
    <mergeCell ref="R43:S43"/>
    <mergeCell ref="S30:S31"/>
    <mergeCell ref="C32:D32"/>
    <mergeCell ref="E32:F32"/>
    <mergeCell ref="L28:M28"/>
    <mergeCell ref="J21:K21"/>
    <mergeCell ref="L21:M21"/>
    <mergeCell ref="E16:F16"/>
    <mergeCell ref="F18:F21"/>
    <mergeCell ref="D12:D13"/>
    <mergeCell ref="C14:C15"/>
    <mergeCell ref="D14:D15"/>
    <mergeCell ref="E14:E15"/>
    <mergeCell ref="E22:F22"/>
    <mergeCell ref="P26:Q26"/>
    <mergeCell ref="R26:S26"/>
    <mergeCell ref="P21:Q21"/>
    <mergeCell ref="R21:S21"/>
    <mergeCell ref="R28:S28"/>
    <mergeCell ref="P28:Q28"/>
  </mergeCells>
  <printOptions horizontalCentered="1" verticalCentered="1"/>
  <pageMargins left="0.25" right="0.25" top="0.51" bottom="0.5" header="0.17" footer="0.3"/>
  <pageSetup paperSize="9" scale="70" orientation="landscape" r:id="rId1"/>
  <headerFooter alignWithMargins="0"/>
  <colBreaks count="1" manualBreakCount="1">
    <brk id="2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6"/>
  <sheetViews>
    <sheetView zoomScaleNormal="100" workbookViewId="0">
      <selection activeCell="E16" sqref="E16"/>
    </sheetView>
  </sheetViews>
  <sheetFormatPr defaultColWidth="9.140625" defaultRowHeight="15" customHeight="1" x14ac:dyDescent="0.2"/>
  <cols>
    <col min="1" max="1" width="3.28515625" style="1" customWidth="1"/>
    <col min="2" max="2" width="8.140625" style="1" customWidth="1"/>
    <col min="3" max="3" width="7.7109375" style="1" customWidth="1"/>
    <col min="4" max="4" width="30" style="1" customWidth="1"/>
    <col min="5" max="5" width="17.42578125" style="1" customWidth="1"/>
    <col min="6" max="6" width="17.140625" style="1" customWidth="1"/>
    <col min="7" max="7" width="32" style="1" customWidth="1"/>
    <col min="8" max="8" width="10.140625" style="1" bestFit="1" customWidth="1"/>
    <col min="9" max="10" width="11.28515625" style="1" bestFit="1" customWidth="1"/>
    <col min="11" max="16384" width="9.140625" style="1"/>
  </cols>
  <sheetData>
    <row r="1" spans="1:12" ht="15" customHeight="1" x14ac:dyDescent="0.2">
      <c r="A1" s="711" t="s">
        <v>73</v>
      </c>
      <c r="B1" s="711"/>
      <c r="C1" s="711"/>
      <c r="D1" s="711"/>
      <c r="E1" s="711"/>
      <c r="F1" s="711"/>
      <c r="G1" s="711"/>
    </row>
    <row r="2" spans="1:12" ht="15" customHeight="1" x14ac:dyDescent="0.2">
      <c r="A2" s="711"/>
      <c r="B2" s="711"/>
      <c r="C2" s="711"/>
      <c r="D2" s="711"/>
      <c r="E2" s="711"/>
      <c r="F2" s="711"/>
      <c r="G2" s="711"/>
    </row>
    <row r="3" spans="1:12" ht="15" customHeight="1" thickBot="1" x14ac:dyDescent="0.25">
      <c r="A3" s="712"/>
      <c r="B3" s="712"/>
      <c r="C3" s="712"/>
      <c r="D3" s="712"/>
      <c r="E3" s="712"/>
      <c r="F3" s="712"/>
      <c r="G3" s="712"/>
      <c r="I3" s="3"/>
      <c r="J3" s="3"/>
    </row>
    <row r="4" spans="1:12" ht="15" customHeight="1" thickTop="1" x14ac:dyDescent="0.25">
      <c r="A4" s="713" t="s">
        <v>0</v>
      </c>
      <c r="B4" s="719" t="s">
        <v>21</v>
      </c>
      <c r="C4" s="715" t="s">
        <v>1</v>
      </c>
      <c r="D4" s="715" t="s">
        <v>2</v>
      </c>
      <c r="E4" s="717" t="s">
        <v>3</v>
      </c>
      <c r="F4" s="718"/>
      <c r="G4" s="719" t="s">
        <v>28</v>
      </c>
      <c r="I4" s="3"/>
      <c r="J4" s="3"/>
    </row>
    <row r="5" spans="1:12" ht="15" customHeight="1" x14ac:dyDescent="0.25">
      <c r="A5" s="714"/>
      <c r="B5" s="716"/>
      <c r="C5" s="716"/>
      <c r="D5" s="716"/>
      <c r="E5" s="4" t="s">
        <v>4</v>
      </c>
      <c r="F5" s="5" t="s">
        <v>5</v>
      </c>
      <c r="G5" s="716"/>
      <c r="H5" s="3"/>
      <c r="I5" s="3">
        <v>18630695</v>
      </c>
      <c r="J5" s="3"/>
    </row>
    <row r="6" spans="1:12" ht="15" customHeight="1" x14ac:dyDescent="0.2">
      <c r="A6" s="107">
        <v>1</v>
      </c>
      <c r="B6" s="198" t="s">
        <v>70</v>
      </c>
      <c r="C6" s="111">
        <v>42737</v>
      </c>
      <c r="D6" s="108" t="s">
        <v>65</v>
      </c>
      <c r="E6" s="159"/>
      <c r="F6" s="160">
        <v>26977000</v>
      </c>
      <c r="G6" s="161"/>
      <c r="H6" s="3"/>
      <c r="I6" s="6">
        <f>G58</f>
        <v>31655000</v>
      </c>
      <c r="J6" s="9"/>
      <c r="K6" s="7"/>
      <c r="L6" s="7"/>
    </row>
    <row r="7" spans="1:12" ht="15" customHeight="1" x14ac:dyDescent="0.2">
      <c r="A7" s="192"/>
      <c r="B7" s="198"/>
      <c r="C7" s="188"/>
      <c r="D7" s="27"/>
      <c r="E7" s="162"/>
      <c r="F7" s="199"/>
      <c r="G7" s="163"/>
      <c r="H7" s="3"/>
      <c r="I7" s="6"/>
      <c r="J7" s="9"/>
      <c r="K7" s="7"/>
      <c r="L7" s="7"/>
    </row>
    <row r="8" spans="1:12" ht="15" customHeight="1" x14ac:dyDescent="0.2">
      <c r="A8" s="192">
        <v>2</v>
      </c>
      <c r="B8" s="239" t="s">
        <v>23</v>
      </c>
      <c r="C8" s="188">
        <v>42738</v>
      </c>
      <c r="D8" s="10" t="s">
        <v>62</v>
      </c>
      <c r="E8" s="162">
        <v>500000</v>
      </c>
      <c r="F8" s="162"/>
      <c r="G8" s="161"/>
      <c r="H8" s="3">
        <v>3208</v>
      </c>
      <c r="I8" s="6">
        <f>I5-I6</f>
        <v>-13024305</v>
      </c>
      <c r="J8" s="3"/>
      <c r="K8" s="7"/>
      <c r="L8" s="7"/>
    </row>
    <row r="9" spans="1:12" ht="15" customHeight="1" x14ac:dyDescent="0.2">
      <c r="A9" s="192"/>
      <c r="B9" s="193"/>
      <c r="C9" s="188"/>
      <c r="D9" s="110" t="s">
        <v>75</v>
      </c>
      <c r="E9" s="162">
        <v>150000</v>
      </c>
      <c r="F9" s="209"/>
      <c r="G9" s="161"/>
      <c r="H9" s="3"/>
      <c r="I9" s="6"/>
      <c r="J9" s="3"/>
      <c r="K9" s="7"/>
      <c r="L9" s="7"/>
    </row>
    <row r="10" spans="1:12" ht="15" customHeight="1" x14ac:dyDescent="0.2">
      <c r="A10" s="192"/>
      <c r="B10" s="198"/>
      <c r="C10" s="188"/>
      <c r="D10" s="8"/>
      <c r="E10" s="162"/>
      <c r="F10" s="162"/>
      <c r="G10" s="161"/>
      <c r="H10" s="3"/>
      <c r="I10" s="6"/>
      <c r="J10" s="3"/>
      <c r="K10" s="7"/>
      <c r="L10" s="7"/>
    </row>
    <row r="11" spans="1:12" ht="15" customHeight="1" x14ac:dyDescent="0.2">
      <c r="A11" s="192">
        <v>3</v>
      </c>
      <c r="B11" s="198" t="s">
        <v>70</v>
      </c>
      <c r="C11" s="188">
        <v>42739</v>
      </c>
      <c r="D11" s="8" t="s">
        <v>71</v>
      </c>
      <c r="E11" s="162" t="s">
        <v>72</v>
      </c>
      <c r="F11" s="171"/>
      <c r="G11" s="161"/>
      <c r="H11" s="3"/>
      <c r="I11" s="6"/>
      <c r="J11" s="3"/>
      <c r="K11" s="7"/>
      <c r="L11" s="7"/>
    </row>
    <row r="12" spans="1:12" ht="15" customHeight="1" x14ac:dyDescent="0.2">
      <c r="A12" s="192"/>
      <c r="B12" s="198"/>
      <c r="C12" s="188"/>
      <c r="D12" s="10"/>
      <c r="E12" s="163"/>
      <c r="F12" s="170"/>
      <c r="G12" s="161"/>
      <c r="H12" s="3">
        <v>1</v>
      </c>
      <c r="I12" s="6"/>
      <c r="J12" s="3"/>
      <c r="K12" s="7"/>
      <c r="L12" s="7"/>
    </row>
    <row r="13" spans="1:12" ht="15" customHeight="1" x14ac:dyDescent="0.2">
      <c r="A13" s="192">
        <v>4</v>
      </c>
      <c r="B13" s="198" t="s">
        <v>66</v>
      </c>
      <c r="C13" s="188">
        <v>42741</v>
      </c>
      <c r="D13" s="8" t="s">
        <v>39</v>
      </c>
      <c r="E13" s="162">
        <v>600000</v>
      </c>
      <c r="F13" s="200"/>
      <c r="G13" s="161"/>
      <c r="H13" s="3"/>
      <c r="I13" s="6"/>
      <c r="J13" s="3"/>
      <c r="K13" s="7"/>
      <c r="L13" s="7"/>
    </row>
    <row r="14" spans="1:12" ht="15" customHeight="1" x14ac:dyDescent="0.2">
      <c r="A14" s="192"/>
      <c r="B14" s="198"/>
      <c r="C14" s="201"/>
      <c r="D14" s="110" t="s">
        <v>67</v>
      </c>
      <c r="E14" s="162">
        <v>52000</v>
      </c>
      <c r="F14" s="200" t="s">
        <v>76</v>
      </c>
      <c r="G14" s="161" t="s">
        <v>78</v>
      </c>
      <c r="H14" s="3"/>
      <c r="I14" s="6"/>
      <c r="J14" s="3"/>
      <c r="K14" s="7"/>
      <c r="L14" s="7"/>
    </row>
    <row r="15" spans="1:12" ht="15" customHeight="1" x14ac:dyDescent="0.2">
      <c r="A15" s="192"/>
      <c r="B15" s="198"/>
      <c r="C15" s="188"/>
      <c r="D15" s="110" t="s">
        <v>77</v>
      </c>
      <c r="E15" s="162"/>
      <c r="F15" s="200"/>
      <c r="G15" s="161" t="s">
        <v>79</v>
      </c>
      <c r="H15" s="3"/>
      <c r="I15" s="6"/>
      <c r="J15" s="3"/>
      <c r="K15" s="7"/>
      <c r="L15" s="7"/>
    </row>
    <row r="16" spans="1:12" ht="15" customHeight="1" x14ac:dyDescent="0.2">
      <c r="A16" s="192"/>
      <c r="B16" s="198"/>
      <c r="C16" s="188"/>
      <c r="D16" s="110"/>
      <c r="E16" s="162"/>
      <c r="F16" s="200"/>
      <c r="G16" s="161" t="s">
        <v>80</v>
      </c>
      <c r="H16" s="3"/>
      <c r="I16" s="6"/>
      <c r="J16" s="3"/>
      <c r="K16" s="7"/>
      <c r="L16" s="7"/>
    </row>
    <row r="17" spans="1:12" ht="15" customHeight="1" x14ac:dyDescent="0.2">
      <c r="A17" s="192"/>
      <c r="B17" s="198"/>
      <c r="C17" s="188"/>
      <c r="D17" s="8"/>
      <c r="E17" s="162"/>
      <c r="F17" s="200"/>
      <c r="G17" s="161" t="s">
        <v>81</v>
      </c>
      <c r="H17" s="3"/>
      <c r="I17" s="6"/>
      <c r="J17" s="3"/>
      <c r="K17" s="7"/>
      <c r="L17" s="7"/>
    </row>
    <row r="18" spans="1:12" ht="15" customHeight="1" x14ac:dyDescent="0.2">
      <c r="A18" s="192">
        <v>5</v>
      </c>
      <c r="B18" s="193" t="s">
        <v>22</v>
      </c>
      <c r="C18" s="188">
        <v>42744</v>
      </c>
      <c r="D18" s="8" t="s">
        <v>82</v>
      </c>
      <c r="E18" s="162" t="s">
        <v>72</v>
      </c>
      <c r="F18" s="200"/>
      <c r="G18" s="161"/>
      <c r="H18" s="3"/>
      <c r="I18" s="6"/>
      <c r="J18" s="3"/>
      <c r="K18" s="7"/>
      <c r="L18" s="7"/>
    </row>
    <row r="19" spans="1:12" ht="15" customHeight="1" x14ac:dyDescent="0.2">
      <c r="A19" s="192"/>
      <c r="B19" s="193"/>
      <c r="C19" s="188"/>
      <c r="D19" s="10"/>
      <c r="E19" s="162"/>
      <c r="F19" s="200"/>
      <c r="G19" s="161"/>
      <c r="H19" s="3"/>
      <c r="I19" s="6"/>
      <c r="J19" s="3"/>
      <c r="K19" s="7"/>
      <c r="L19" s="7"/>
    </row>
    <row r="20" spans="1:12" ht="15" customHeight="1" x14ac:dyDescent="0.2">
      <c r="A20" s="192">
        <v>6</v>
      </c>
      <c r="B20" s="239" t="s">
        <v>23</v>
      </c>
      <c r="C20" s="201">
        <v>42745</v>
      </c>
      <c r="D20" s="10" t="s">
        <v>62</v>
      </c>
      <c r="E20" s="162">
        <v>500000</v>
      </c>
      <c r="F20" s="166"/>
      <c r="G20" s="161"/>
      <c r="H20" s="3"/>
      <c r="I20" s="6"/>
      <c r="J20" s="3"/>
      <c r="K20" s="7"/>
      <c r="L20" s="7"/>
    </row>
    <row r="21" spans="1:12" ht="15" customHeight="1" x14ac:dyDescent="0.2">
      <c r="A21" s="192"/>
      <c r="B21" s="198"/>
      <c r="C21" s="188"/>
      <c r="D21" s="10" t="s">
        <v>98</v>
      </c>
      <c r="E21" s="162">
        <v>105000</v>
      </c>
      <c r="F21" s="167"/>
      <c r="G21" s="161"/>
      <c r="H21" s="3"/>
      <c r="I21" s="3"/>
      <c r="J21" s="3"/>
      <c r="K21" s="7"/>
      <c r="L21" s="7"/>
    </row>
    <row r="22" spans="1:12" ht="15" customHeight="1" x14ac:dyDescent="0.2">
      <c r="A22" s="192"/>
      <c r="B22" s="198"/>
      <c r="C22" s="188"/>
      <c r="D22" s="8"/>
      <c r="E22" s="162"/>
      <c r="F22" s="162"/>
      <c r="G22" s="168"/>
      <c r="H22" s="3"/>
      <c r="I22" s="3"/>
      <c r="J22" s="3"/>
      <c r="K22" s="3"/>
    </row>
    <row r="23" spans="1:12" ht="15" customHeight="1" x14ac:dyDescent="0.2">
      <c r="A23" s="192">
        <v>7</v>
      </c>
      <c r="B23" s="198" t="s">
        <v>55</v>
      </c>
      <c r="C23" s="188">
        <v>42747</v>
      </c>
      <c r="D23" s="10" t="s">
        <v>68</v>
      </c>
      <c r="E23" s="162">
        <v>300000</v>
      </c>
      <c r="F23" s="211"/>
      <c r="G23" s="203"/>
      <c r="H23" s="3"/>
      <c r="I23" s="3"/>
      <c r="J23" s="3"/>
      <c r="K23" s="3"/>
    </row>
    <row r="24" spans="1:12" ht="15" customHeight="1" x14ac:dyDescent="0.2">
      <c r="A24" s="192"/>
      <c r="B24" s="198"/>
      <c r="C24" s="201"/>
      <c r="D24" s="8"/>
      <c r="E24" s="162"/>
      <c r="F24" s="162"/>
      <c r="G24" s="161"/>
      <c r="H24" s="9"/>
      <c r="I24" s="3"/>
      <c r="J24" s="3"/>
      <c r="K24" s="3"/>
    </row>
    <row r="25" spans="1:12" ht="15" customHeight="1" x14ac:dyDescent="0.2">
      <c r="A25" s="192">
        <v>8</v>
      </c>
      <c r="B25" s="198" t="s">
        <v>60</v>
      </c>
      <c r="C25" s="201">
        <v>42748</v>
      </c>
      <c r="D25" s="8" t="s">
        <v>39</v>
      </c>
      <c r="E25" s="162">
        <v>600000</v>
      </c>
      <c r="F25" s="162"/>
      <c r="G25" s="168"/>
      <c r="H25" s="3"/>
      <c r="I25" s="3"/>
      <c r="J25" s="3"/>
      <c r="K25" s="3"/>
    </row>
    <row r="26" spans="1:12" ht="15" customHeight="1" x14ac:dyDescent="0.2">
      <c r="A26" s="192"/>
      <c r="B26" s="193"/>
      <c r="C26" s="188"/>
      <c r="D26" s="110" t="s">
        <v>24</v>
      </c>
      <c r="F26" s="162">
        <v>1145000</v>
      </c>
      <c r="G26" s="164"/>
      <c r="H26" s="3"/>
      <c r="I26" s="3"/>
      <c r="J26" s="3"/>
      <c r="K26" s="3"/>
    </row>
    <row r="27" spans="1:12" ht="15" customHeight="1" x14ac:dyDescent="0.2">
      <c r="A27" s="192"/>
      <c r="B27" s="193"/>
      <c r="C27" s="188"/>
      <c r="D27" s="110"/>
      <c r="F27" s="162"/>
      <c r="G27" s="164"/>
      <c r="H27" s="3"/>
      <c r="I27" s="3"/>
      <c r="J27" s="3"/>
      <c r="K27" s="3"/>
    </row>
    <row r="28" spans="1:12" ht="15" customHeight="1" x14ac:dyDescent="0.2">
      <c r="A28" s="192">
        <v>9</v>
      </c>
      <c r="B28" s="193" t="s">
        <v>22</v>
      </c>
      <c r="C28" s="188">
        <v>42751</v>
      </c>
      <c r="D28" s="8" t="s">
        <v>82</v>
      </c>
      <c r="E28" s="162">
        <v>500000</v>
      </c>
      <c r="F28" s="162"/>
      <c r="G28" s="164"/>
      <c r="H28" s="3"/>
      <c r="I28" s="3"/>
      <c r="J28" s="3"/>
      <c r="K28" s="3"/>
    </row>
    <row r="29" spans="1:12" ht="15" customHeight="1" x14ac:dyDescent="0.2">
      <c r="A29" s="192"/>
      <c r="B29" s="193"/>
      <c r="C29" s="188"/>
      <c r="D29" s="110" t="s">
        <v>100</v>
      </c>
      <c r="E29" s="162">
        <v>125000</v>
      </c>
      <c r="F29" s="162"/>
      <c r="G29" s="164"/>
      <c r="H29" s="3"/>
      <c r="I29" s="3"/>
      <c r="J29" s="3"/>
      <c r="K29" s="3"/>
    </row>
    <row r="30" spans="1:12" ht="15" customHeight="1" x14ac:dyDescent="0.2">
      <c r="A30" s="192"/>
      <c r="B30" s="193"/>
      <c r="C30" s="188"/>
      <c r="D30" s="110"/>
      <c r="F30" s="162"/>
      <c r="G30" s="164"/>
      <c r="H30" s="3"/>
      <c r="I30" s="3"/>
      <c r="J30" s="3"/>
      <c r="K30" s="3"/>
    </row>
    <row r="31" spans="1:12" ht="15" customHeight="1" x14ac:dyDescent="0.2">
      <c r="A31" s="192">
        <v>10</v>
      </c>
      <c r="B31" s="239" t="s">
        <v>23</v>
      </c>
      <c r="C31" s="188">
        <v>42752</v>
      </c>
      <c r="D31" s="10" t="s">
        <v>62</v>
      </c>
      <c r="E31" s="162">
        <v>500000</v>
      </c>
      <c r="F31" s="162"/>
      <c r="G31" s="164"/>
      <c r="H31" s="3"/>
      <c r="I31" s="3"/>
      <c r="J31" s="3"/>
      <c r="K31" s="3"/>
    </row>
    <row r="32" spans="1:12" ht="15" customHeight="1" x14ac:dyDescent="0.2">
      <c r="A32" s="192"/>
      <c r="B32" s="239"/>
      <c r="C32" s="188"/>
      <c r="D32" s="10" t="s">
        <v>99</v>
      </c>
      <c r="E32" s="162">
        <v>225000</v>
      </c>
      <c r="F32" s="162"/>
      <c r="G32" s="164"/>
      <c r="H32" s="3"/>
      <c r="I32" s="3"/>
      <c r="J32" s="3"/>
      <c r="K32" s="3"/>
    </row>
    <row r="33" spans="1:12" ht="15" customHeight="1" x14ac:dyDescent="0.2">
      <c r="A33" s="192"/>
      <c r="B33" s="198"/>
      <c r="C33" s="188"/>
      <c r="D33" s="202"/>
      <c r="E33" s="162"/>
      <c r="F33" s="162"/>
      <c r="G33" s="164"/>
      <c r="H33" s="3"/>
      <c r="I33" s="3"/>
      <c r="J33" s="3"/>
      <c r="K33" s="3"/>
    </row>
    <row r="34" spans="1:12" ht="15" customHeight="1" x14ac:dyDescent="0.2">
      <c r="A34" s="192">
        <v>9</v>
      </c>
      <c r="B34" s="198" t="s">
        <v>70</v>
      </c>
      <c r="C34" s="210">
        <v>42753</v>
      </c>
      <c r="D34" s="8" t="s">
        <v>83</v>
      </c>
      <c r="E34" s="162">
        <v>200000</v>
      </c>
      <c r="F34" s="171"/>
      <c r="G34" s="203"/>
      <c r="H34" s="3"/>
      <c r="I34" s="3"/>
      <c r="J34" s="3"/>
      <c r="K34" s="3"/>
    </row>
    <row r="35" spans="1:12" ht="15" customHeight="1" x14ac:dyDescent="0.2">
      <c r="A35" s="192"/>
      <c r="B35" s="193"/>
      <c r="C35" s="193"/>
      <c r="D35" s="110" t="s">
        <v>101</v>
      </c>
      <c r="E35" s="162"/>
      <c r="F35" s="171"/>
      <c r="G35" s="168"/>
      <c r="H35" s="3"/>
      <c r="I35" s="3"/>
      <c r="J35" s="3"/>
      <c r="K35" s="3"/>
    </row>
    <row r="36" spans="1:12" ht="15" customHeight="1" x14ac:dyDescent="0.2">
      <c r="A36" s="192">
        <v>10</v>
      </c>
      <c r="B36" s="198" t="s">
        <v>55</v>
      </c>
      <c r="C36" s="188">
        <v>42754</v>
      </c>
      <c r="D36" s="10" t="s">
        <v>84</v>
      </c>
      <c r="E36" s="162"/>
      <c r="F36" s="162"/>
      <c r="G36" s="168"/>
      <c r="H36" s="3"/>
      <c r="I36" s="3"/>
      <c r="J36" s="3"/>
      <c r="K36" s="3"/>
    </row>
    <row r="37" spans="1:12" ht="15" customHeight="1" x14ac:dyDescent="0.2">
      <c r="A37" s="192"/>
      <c r="B37" s="198"/>
      <c r="C37" s="201"/>
      <c r="D37" s="10" t="s">
        <v>85</v>
      </c>
      <c r="E37" s="162">
        <v>300000</v>
      </c>
      <c r="F37" s="170"/>
      <c r="G37" s="168"/>
      <c r="H37" s="3"/>
      <c r="K37" s="7"/>
      <c r="L37" s="7"/>
    </row>
    <row r="38" spans="1:12" ht="15" customHeight="1" x14ac:dyDescent="0.2">
      <c r="A38" s="192"/>
      <c r="B38" s="198"/>
      <c r="C38" s="188"/>
      <c r="D38" s="8"/>
      <c r="E38" s="162"/>
      <c r="F38" s="162"/>
      <c r="G38" s="161"/>
      <c r="H38" s="3"/>
      <c r="I38" s="3"/>
      <c r="J38" s="3"/>
      <c r="K38" s="3"/>
    </row>
    <row r="39" spans="1:12" ht="15" customHeight="1" x14ac:dyDescent="0.2">
      <c r="A39" s="192">
        <v>11</v>
      </c>
      <c r="B39" s="198" t="s">
        <v>86</v>
      </c>
      <c r="C39" s="188">
        <v>42755</v>
      </c>
      <c r="D39" s="8" t="s">
        <v>39</v>
      </c>
      <c r="E39" s="162">
        <v>600000</v>
      </c>
      <c r="F39" s="162"/>
      <c r="G39" s="161"/>
      <c r="H39" s="3"/>
      <c r="I39" s="3"/>
      <c r="J39" s="3"/>
      <c r="K39" s="3"/>
    </row>
    <row r="40" spans="1:12" ht="15" customHeight="1" x14ac:dyDescent="0.2">
      <c r="A40" s="192"/>
      <c r="B40" s="198"/>
      <c r="C40" s="188"/>
      <c r="D40" s="110" t="s">
        <v>24</v>
      </c>
      <c r="F40" s="162">
        <v>2500000</v>
      </c>
      <c r="G40" s="168"/>
      <c r="H40" s="3"/>
      <c r="I40" s="3"/>
      <c r="J40" s="3"/>
      <c r="K40" s="3"/>
    </row>
    <row r="41" spans="1:12" ht="15" customHeight="1" x14ac:dyDescent="0.2">
      <c r="A41" s="192"/>
      <c r="B41" s="193"/>
      <c r="C41" s="188"/>
      <c r="D41" s="10"/>
      <c r="E41" s="169"/>
      <c r="F41" s="162"/>
      <c r="G41" s="161"/>
      <c r="H41" s="3"/>
      <c r="I41" s="3"/>
      <c r="J41" s="3"/>
      <c r="K41" s="3"/>
    </row>
    <row r="42" spans="1:12" ht="15" customHeight="1" x14ac:dyDescent="0.2">
      <c r="A42" s="192">
        <v>12</v>
      </c>
      <c r="B42" s="239" t="s">
        <v>23</v>
      </c>
      <c r="C42" s="201">
        <v>42759</v>
      </c>
      <c r="D42" s="10" t="s">
        <v>87</v>
      </c>
      <c r="E42" s="162">
        <v>0</v>
      </c>
      <c r="F42" s="162"/>
      <c r="G42" s="164"/>
      <c r="H42" s="3"/>
      <c r="I42" s="3"/>
      <c r="J42" s="3"/>
      <c r="K42" s="3"/>
    </row>
    <row r="43" spans="1:12" ht="15" customHeight="1" x14ac:dyDescent="0.2">
      <c r="A43" s="192">
        <v>13</v>
      </c>
      <c r="B43" s="198" t="s">
        <v>70</v>
      </c>
      <c r="C43" s="188">
        <v>42760</v>
      </c>
      <c r="D43" s="10" t="s">
        <v>88</v>
      </c>
      <c r="E43" s="162">
        <v>0</v>
      </c>
      <c r="F43" s="171"/>
      <c r="G43" s="161"/>
      <c r="H43" s="3"/>
      <c r="I43" s="3"/>
      <c r="J43" s="3"/>
      <c r="K43" s="3"/>
    </row>
    <row r="44" spans="1:12" ht="15" customHeight="1" x14ac:dyDescent="0.2">
      <c r="A44" s="192"/>
      <c r="B44" s="198"/>
      <c r="C44" s="188"/>
      <c r="D44" s="110"/>
      <c r="E44" s="162"/>
      <c r="F44" s="171"/>
      <c r="G44" s="168"/>
      <c r="H44" s="3"/>
      <c r="I44" s="3"/>
      <c r="J44" s="3"/>
      <c r="K44" s="3"/>
    </row>
    <row r="45" spans="1:12" ht="15" customHeight="1" x14ac:dyDescent="0.2">
      <c r="A45" s="192">
        <v>14</v>
      </c>
      <c r="B45" s="198" t="s">
        <v>89</v>
      </c>
      <c r="C45" s="188">
        <v>42761</v>
      </c>
      <c r="D45" s="221" t="s">
        <v>61</v>
      </c>
      <c r="E45" s="162"/>
      <c r="F45" s="162">
        <v>5000000</v>
      </c>
      <c r="G45" s="161"/>
      <c r="H45" s="3"/>
      <c r="I45" s="3"/>
      <c r="J45" s="3"/>
      <c r="K45" s="3"/>
    </row>
    <row r="46" spans="1:12" ht="15" customHeight="1" x14ac:dyDescent="0.2">
      <c r="A46" s="192"/>
      <c r="B46" s="193"/>
      <c r="C46" s="188"/>
      <c r="D46" s="222" t="s">
        <v>90</v>
      </c>
      <c r="E46" s="162"/>
      <c r="F46" s="162"/>
      <c r="G46" s="203"/>
      <c r="H46" s="3"/>
      <c r="I46" s="3"/>
      <c r="J46" s="3"/>
      <c r="K46" s="3"/>
    </row>
    <row r="47" spans="1:12" ht="15" customHeight="1" x14ac:dyDescent="0.2">
      <c r="A47" s="192"/>
      <c r="B47" s="198"/>
      <c r="C47" s="188"/>
      <c r="D47" s="202" t="s">
        <v>103</v>
      </c>
      <c r="E47" s="162">
        <v>107000</v>
      </c>
      <c r="F47" s="162"/>
      <c r="G47" s="203"/>
      <c r="H47" s="3"/>
      <c r="I47" s="3"/>
      <c r="J47" s="3"/>
      <c r="K47" s="3"/>
    </row>
    <row r="48" spans="1:12" ht="15" customHeight="1" x14ac:dyDescent="0.2">
      <c r="A48" s="192"/>
      <c r="B48" s="198"/>
      <c r="C48" s="188"/>
      <c r="D48" s="202"/>
      <c r="E48" s="162"/>
      <c r="F48" s="226"/>
      <c r="G48" s="203"/>
      <c r="H48" s="3"/>
      <c r="I48" s="3"/>
      <c r="J48" s="3"/>
      <c r="K48" s="3"/>
    </row>
    <row r="49" spans="1:11" ht="15" customHeight="1" x14ac:dyDescent="0.2">
      <c r="A49" s="192">
        <v>15</v>
      </c>
      <c r="B49" s="198" t="s">
        <v>69</v>
      </c>
      <c r="C49" s="201">
        <v>42762</v>
      </c>
      <c r="D49" s="8" t="s">
        <v>39</v>
      </c>
      <c r="E49" s="223">
        <v>600000</v>
      </c>
      <c r="G49" s="168"/>
      <c r="H49" s="3"/>
      <c r="I49" s="3"/>
      <c r="J49" s="3"/>
      <c r="K49" s="3"/>
    </row>
    <row r="50" spans="1:11" ht="15" customHeight="1" x14ac:dyDescent="0.2">
      <c r="A50" s="192"/>
      <c r="B50" s="198"/>
      <c r="C50" s="201"/>
      <c r="D50" s="110" t="s">
        <v>24</v>
      </c>
      <c r="E50" s="162"/>
      <c r="F50" s="162">
        <v>3097000</v>
      </c>
      <c r="G50" s="161"/>
      <c r="H50" s="3"/>
      <c r="I50" s="7"/>
      <c r="J50" s="3"/>
      <c r="K50" s="3"/>
    </row>
    <row r="51" spans="1:11" ht="15" customHeight="1" x14ac:dyDescent="0.2">
      <c r="A51" s="192">
        <v>16</v>
      </c>
      <c r="B51" s="193" t="s">
        <v>22</v>
      </c>
      <c r="C51" s="188">
        <v>42765</v>
      </c>
      <c r="D51" s="110" t="s">
        <v>91</v>
      </c>
      <c r="E51" s="162">
        <v>0</v>
      </c>
      <c r="F51" s="162"/>
      <c r="G51" s="164"/>
      <c r="H51" s="3"/>
      <c r="I51" s="7"/>
      <c r="J51" s="3"/>
      <c r="K51" s="3"/>
    </row>
    <row r="52" spans="1:11" ht="15" customHeight="1" x14ac:dyDescent="0.2">
      <c r="A52" s="192"/>
      <c r="B52" s="198"/>
      <c r="C52" s="188"/>
      <c r="D52" s="8" t="s">
        <v>93</v>
      </c>
      <c r="E52" s="169">
        <v>250000</v>
      </c>
      <c r="F52" s="162"/>
      <c r="G52" s="168" t="s">
        <v>92</v>
      </c>
      <c r="H52" s="3"/>
      <c r="I52" s="3"/>
      <c r="J52" s="3"/>
      <c r="K52" s="3"/>
    </row>
    <row r="53" spans="1:11" ht="15" customHeight="1" x14ac:dyDescent="0.2">
      <c r="A53" s="192"/>
      <c r="B53" s="198"/>
      <c r="C53" s="201"/>
      <c r="D53" s="110" t="s">
        <v>94</v>
      </c>
      <c r="E53" s="163">
        <v>200000</v>
      </c>
      <c r="F53" s="162"/>
      <c r="G53" s="161" t="s">
        <v>95</v>
      </c>
      <c r="H53" s="3"/>
      <c r="I53" s="3"/>
      <c r="J53" s="3"/>
      <c r="K53" s="3"/>
    </row>
    <row r="54" spans="1:11" ht="15" customHeight="1" x14ac:dyDescent="0.2">
      <c r="A54" s="192"/>
      <c r="B54" s="198"/>
      <c r="C54" s="201"/>
      <c r="D54" s="110"/>
      <c r="E54" s="163"/>
      <c r="F54" s="162"/>
      <c r="G54" s="161"/>
      <c r="H54" s="3"/>
      <c r="I54" s="3"/>
      <c r="J54" s="3"/>
      <c r="K54" s="3"/>
    </row>
    <row r="55" spans="1:11" ht="15" customHeight="1" x14ac:dyDescent="0.2">
      <c r="A55" s="192">
        <v>17</v>
      </c>
      <c r="B55" s="239" t="s">
        <v>23</v>
      </c>
      <c r="C55" s="188">
        <v>42766</v>
      </c>
      <c r="D55" s="10" t="s">
        <v>62</v>
      </c>
      <c r="E55" s="162">
        <v>500000</v>
      </c>
      <c r="F55" s="162"/>
      <c r="G55" s="161"/>
      <c r="H55" s="3"/>
      <c r="I55" s="3"/>
      <c r="J55" s="3"/>
      <c r="K55" s="3"/>
    </row>
    <row r="56" spans="1:11" ht="15" customHeight="1" x14ac:dyDescent="0.2">
      <c r="A56" s="192"/>
      <c r="B56" s="198"/>
      <c r="C56" s="201"/>
      <c r="D56" s="110" t="s">
        <v>75</v>
      </c>
      <c r="E56" s="162">
        <v>150000</v>
      </c>
      <c r="F56" s="162"/>
      <c r="G56" s="164"/>
      <c r="H56" s="3"/>
      <c r="I56" s="3"/>
      <c r="J56" s="3"/>
      <c r="K56" s="3"/>
    </row>
    <row r="57" spans="1:11" ht="15" customHeight="1" thickBot="1" x14ac:dyDescent="0.25">
      <c r="A57" s="189"/>
      <c r="B57" s="187"/>
      <c r="C57" s="190"/>
      <c r="D57" s="110"/>
      <c r="E57" s="191"/>
      <c r="F57" s="191"/>
      <c r="G57" s="204"/>
      <c r="H57" s="3"/>
      <c r="I57" s="7"/>
      <c r="J57" s="3"/>
      <c r="K57" s="3"/>
    </row>
    <row r="58" spans="1:11" ht="15" customHeight="1" thickBot="1" x14ac:dyDescent="0.25">
      <c r="A58" s="178"/>
      <c r="B58" s="179"/>
      <c r="C58" s="180"/>
      <c r="D58" s="181" t="s">
        <v>74</v>
      </c>
      <c r="E58" s="232">
        <f>SUM(E6:E57)</f>
        <v>7064000</v>
      </c>
      <c r="F58" s="232">
        <f>SUM(F6:F57)</f>
        <v>38719000</v>
      </c>
      <c r="G58" s="182">
        <v>31655000</v>
      </c>
      <c r="H58" s="3"/>
      <c r="I58" s="11" t="e">
        <f>#REF!-#REF!</f>
        <v>#REF!</v>
      </c>
      <c r="J58" s="3"/>
      <c r="K58" s="3"/>
    </row>
    <row r="59" spans="1:11" ht="15" customHeight="1" x14ac:dyDescent="0.2">
      <c r="C59" s="177"/>
      <c r="H59" s="3"/>
      <c r="I59" s="3"/>
      <c r="J59" s="3"/>
      <c r="K59" s="3"/>
    </row>
    <row r="60" spans="1:11" ht="15" customHeight="1" x14ac:dyDescent="0.2">
      <c r="C60" s="177"/>
      <c r="E60" s="3">
        <v>13304500</v>
      </c>
      <c r="F60" s="3"/>
      <c r="H60" s="3"/>
      <c r="I60" s="3"/>
      <c r="J60" s="3"/>
      <c r="K60" s="3"/>
    </row>
    <row r="61" spans="1:11" ht="15" customHeight="1" x14ac:dyDescent="0.2">
      <c r="C61" s="177"/>
      <c r="E61" s="3"/>
      <c r="F61" s="3"/>
      <c r="H61" s="3"/>
      <c r="I61" s="3"/>
      <c r="J61" s="3"/>
      <c r="K61" s="3"/>
    </row>
    <row r="62" spans="1:11" ht="15" customHeight="1" x14ac:dyDescent="0.2">
      <c r="C62" s="177"/>
      <c r="D62" s="12"/>
      <c r="E62" s="3" t="s">
        <v>40</v>
      </c>
      <c r="F62" s="3"/>
      <c r="H62" s="3"/>
      <c r="I62" s="3"/>
      <c r="J62" s="3"/>
      <c r="K62" s="3"/>
    </row>
    <row r="63" spans="1:11" ht="15" customHeight="1" x14ac:dyDescent="0.2">
      <c r="C63" s="177"/>
      <c r="E63" s="708">
        <f>E58-E60</f>
        <v>-6240500</v>
      </c>
      <c r="F63" s="708"/>
      <c r="H63" s="3"/>
      <c r="J63" s="3"/>
      <c r="K63" s="3"/>
    </row>
    <row r="64" spans="1:11" ht="15" customHeight="1" x14ac:dyDescent="0.2">
      <c r="C64" s="177"/>
      <c r="E64" s="709"/>
      <c r="F64" s="709"/>
    </row>
    <row r="65" spans="3:7" ht="15" customHeight="1" x14ac:dyDescent="0.2">
      <c r="C65" s="177"/>
      <c r="D65" s="7"/>
      <c r="E65" s="710"/>
      <c r="F65" s="710"/>
    </row>
    <row r="66" spans="3:7" ht="15" customHeight="1" x14ac:dyDescent="0.2">
      <c r="C66" s="177"/>
    </row>
    <row r="67" spans="3:7" ht="15" customHeight="1" x14ac:dyDescent="0.2">
      <c r="C67" s="177"/>
      <c r="G67" s="1" t="s">
        <v>25</v>
      </c>
    </row>
    <row r="68" spans="3:7" ht="15" customHeight="1" x14ac:dyDescent="0.2">
      <c r="C68" s="177"/>
    </row>
    <row r="69" spans="3:7" ht="15" customHeight="1" x14ac:dyDescent="0.2">
      <c r="C69" s="177"/>
    </row>
    <row r="70" spans="3:7" ht="15" customHeight="1" x14ac:dyDescent="0.2">
      <c r="C70" s="177"/>
    </row>
    <row r="71" spans="3:7" ht="15" customHeight="1" x14ac:dyDescent="0.2">
      <c r="C71" s="177"/>
    </row>
    <row r="72" spans="3:7" ht="15" customHeight="1" x14ac:dyDescent="0.2">
      <c r="C72" s="177"/>
    </row>
    <row r="73" spans="3:7" ht="15" customHeight="1" x14ac:dyDescent="0.2">
      <c r="C73" s="177"/>
    </row>
    <row r="74" spans="3:7" ht="15" customHeight="1" x14ac:dyDescent="0.2">
      <c r="C74" s="177"/>
    </row>
    <row r="75" spans="3:7" ht="15" customHeight="1" x14ac:dyDescent="0.2">
      <c r="C75" s="177"/>
    </row>
    <row r="76" spans="3:7" ht="15" customHeight="1" x14ac:dyDescent="0.2">
      <c r="C76" s="177"/>
    </row>
    <row r="77" spans="3:7" ht="15" customHeight="1" x14ac:dyDescent="0.2">
      <c r="C77" s="177"/>
    </row>
    <row r="78" spans="3:7" ht="15" customHeight="1" x14ac:dyDescent="0.2">
      <c r="C78" s="177"/>
    </row>
    <row r="79" spans="3:7" ht="15" customHeight="1" x14ac:dyDescent="0.2">
      <c r="C79" s="177"/>
    </row>
    <row r="80" spans="3:7" ht="15" customHeight="1" x14ac:dyDescent="0.2">
      <c r="C80" s="177"/>
    </row>
    <row r="81" spans="3:3" ht="15" customHeight="1" x14ac:dyDescent="0.2">
      <c r="C81" s="177"/>
    </row>
    <row r="82" spans="3:3" ht="15" customHeight="1" x14ac:dyDescent="0.2">
      <c r="C82" s="177"/>
    </row>
    <row r="83" spans="3:3" ht="15" customHeight="1" x14ac:dyDescent="0.2">
      <c r="C83" s="177"/>
    </row>
    <row r="84" spans="3:3" ht="15" customHeight="1" x14ac:dyDescent="0.2">
      <c r="C84" s="177"/>
    </row>
    <row r="85" spans="3:3" ht="15" customHeight="1" x14ac:dyDescent="0.2">
      <c r="C85" s="177"/>
    </row>
    <row r="86" spans="3:3" ht="15" customHeight="1" x14ac:dyDescent="0.2">
      <c r="C86" s="177"/>
    </row>
    <row r="87" spans="3:3" ht="15" customHeight="1" x14ac:dyDescent="0.2">
      <c r="C87" s="177"/>
    </row>
    <row r="88" spans="3:3" ht="15" customHeight="1" x14ac:dyDescent="0.2">
      <c r="C88" s="177"/>
    </row>
    <row r="89" spans="3:3" ht="15" customHeight="1" x14ac:dyDescent="0.2">
      <c r="C89" s="177"/>
    </row>
    <row r="90" spans="3:3" ht="15" customHeight="1" x14ac:dyDescent="0.2">
      <c r="C90" s="177"/>
    </row>
    <row r="91" spans="3:3" ht="15" customHeight="1" x14ac:dyDescent="0.2">
      <c r="C91" s="177"/>
    </row>
    <row r="92" spans="3:3" ht="15" customHeight="1" x14ac:dyDescent="0.2">
      <c r="C92" s="177"/>
    </row>
    <row r="93" spans="3:3" ht="15" customHeight="1" x14ac:dyDescent="0.2">
      <c r="C93" s="177"/>
    </row>
    <row r="94" spans="3:3" ht="15" customHeight="1" x14ac:dyDescent="0.2">
      <c r="C94" s="177"/>
    </row>
    <row r="95" spans="3:3" ht="15" customHeight="1" x14ac:dyDescent="0.2">
      <c r="C95" s="177"/>
    </row>
    <row r="96" spans="3:3" ht="15" customHeight="1" x14ac:dyDescent="0.2">
      <c r="C96" s="177"/>
    </row>
    <row r="97" spans="3:3" ht="15" customHeight="1" x14ac:dyDescent="0.2">
      <c r="C97" s="177"/>
    </row>
    <row r="98" spans="3:3" ht="15" customHeight="1" x14ac:dyDescent="0.2">
      <c r="C98" s="177"/>
    </row>
    <row r="99" spans="3:3" ht="15" customHeight="1" x14ac:dyDescent="0.2">
      <c r="C99" s="177"/>
    </row>
    <row r="100" spans="3:3" ht="15" customHeight="1" x14ac:dyDescent="0.2">
      <c r="C100" s="177"/>
    </row>
    <row r="101" spans="3:3" ht="15" customHeight="1" x14ac:dyDescent="0.2">
      <c r="C101" s="177"/>
    </row>
    <row r="102" spans="3:3" ht="15" customHeight="1" x14ac:dyDescent="0.2">
      <c r="C102" s="177"/>
    </row>
    <row r="103" spans="3:3" ht="15" customHeight="1" x14ac:dyDescent="0.2">
      <c r="C103" s="176"/>
    </row>
    <row r="104" spans="3:3" ht="15" customHeight="1" x14ac:dyDescent="0.2">
      <c r="C104" s="176"/>
    </row>
    <row r="105" spans="3:3" ht="15" customHeight="1" x14ac:dyDescent="0.2">
      <c r="C105" s="176"/>
    </row>
    <row r="106" spans="3:3" ht="15" customHeight="1" x14ac:dyDescent="0.2">
      <c r="C106" s="176"/>
    </row>
    <row r="107" spans="3:3" ht="15" customHeight="1" x14ac:dyDescent="0.2">
      <c r="C107" s="176"/>
    </row>
    <row r="108" spans="3:3" ht="15" customHeight="1" x14ac:dyDescent="0.2">
      <c r="C108" s="176"/>
    </row>
    <row r="109" spans="3:3" ht="15" customHeight="1" x14ac:dyDescent="0.2">
      <c r="C109" s="176"/>
    </row>
    <row r="110" spans="3:3" ht="15" customHeight="1" x14ac:dyDescent="0.2">
      <c r="C110" s="176"/>
    </row>
    <row r="111" spans="3:3" ht="15" customHeight="1" x14ac:dyDescent="0.2">
      <c r="C111" s="176"/>
    </row>
    <row r="112" spans="3:3" ht="15" customHeight="1" x14ac:dyDescent="0.2">
      <c r="C112" s="176"/>
    </row>
    <row r="113" spans="3:3" ht="15" customHeight="1" x14ac:dyDescent="0.2">
      <c r="C113" s="176"/>
    </row>
    <row r="114" spans="3:3" ht="15" customHeight="1" x14ac:dyDescent="0.2">
      <c r="C114" s="176"/>
    </row>
    <row r="115" spans="3:3" ht="15" customHeight="1" x14ac:dyDescent="0.2">
      <c r="C115" s="176"/>
    </row>
    <row r="116" spans="3:3" ht="15" customHeight="1" x14ac:dyDescent="0.2">
      <c r="C116" s="176"/>
    </row>
  </sheetData>
  <mergeCells count="10">
    <mergeCell ref="E63:F63"/>
    <mergeCell ref="E64:F64"/>
    <mergeCell ref="E65:F65"/>
    <mergeCell ref="A1:G3"/>
    <mergeCell ref="A4:A5"/>
    <mergeCell ref="C4:C5"/>
    <mergeCell ref="D4:D5"/>
    <mergeCell ref="E4:F4"/>
    <mergeCell ref="G4:G5"/>
    <mergeCell ref="B4:B5"/>
  </mergeCells>
  <printOptions horizontalCentered="1" verticalCentered="1"/>
  <pageMargins left="0.39370078740157483" right="0" top="0.39370078740157483" bottom="0.39370078740157483" header="0.31496062992125984" footer="0.31496062992125984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showGridLines="0" zoomScale="40" zoomScaleNormal="40" zoomScaleSheetLayoutView="70" workbookViewId="0">
      <selection activeCell="B1" sqref="B1:N29"/>
    </sheetView>
  </sheetViews>
  <sheetFormatPr defaultRowHeight="14.25" x14ac:dyDescent="0.2"/>
  <cols>
    <col min="1" max="1" width="1.5703125" style="404" customWidth="1"/>
    <col min="2" max="2" width="24.28515625" style="404" customWidth="1"/>
    <col min="3" max="14" width="12.7109375" style="404" bestFit="1" customWidth="1"/>
    <col min="15" max="16384" width="9.140625" style="404"/>
  </cols>
  <sheetData>
    <row r="1" spans="1:14" ht="23.25" x14ac:dyDescent="0.35">
      <c r="A1" s="402"/>
      <c r="B1" s="431" t="s">
        <v>412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</row>
    <row r="2" spans="1:14" ht="18" x14ac:dyDescent="0.2">
      <c r="A2" s="402"/>
      <c r="B2" s="432" t="s">
        <v>413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4" ht="16.5" customHeight="1" x14ac:dyDescent="0.25">
      <c r="A3" s="402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</row>
    <row r="4" spans="1:14" ht="22.5" customHeight="1" x14ac:dyDescent="0.3">
      <c r="B4" s="407" t="s">
        <v>411</v>
      </c>
      <c r="J4" s="634" t="s">
        <v>18</v>
      </c>
      <c r="K4" s="634"/>
      <c r="M4" s="634" t="s">
        <v>20</v>
      </c>
      <c r="N4" s="634"/>
    </row>
    <row r="5" spans="1:14" x14ac:dyDescent="0.2">
      <c r="J5" s="633" t="s">
        <v>111</v>
      </c>
      <c r="K5" s="633"/>
      <c r="L5" s="433"/>
      <c r="M5" s="633" t="s">
        <v>19</v>
      </c>
      <c r="N5" s="633"/>
    </row>
    <row r="6" spans="1:14" ht="21" customHeight="1" x14ac:dyDescent="0.25">
      <c r="A6" s="402"/>
      <c r="B6" s="406"/>
      <c r="C6" s="408">
        <v>2017</v>
      </c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10"/>
    </row>
    <row r="7" spans="1:14" s="412" customFormat="1" ht="21.75" customHeight="1" x14ac:dyDescent="0.25">
      <c r="A7" s="411"/>
      <c r="B7" s="426"/>
      <c r="C7" s="427" t="s">
        <v>228</v>
      </c>
      <c r="D7" s="427" t="s">
        <v>229</v>
      </c>
      <c r="E7" s="427" t="s">
        <v>230</v>
      </c>
      <c r="F7" s="427" t="s">
        <v>231</v>
      </c>
      <c r="G7" s="427" t="s">
        <v>390</v>
      </c>
      <c r="H7" s="427" t="s">
        <v>233</v>
      </c>
      <c r="I7" s="427" t="s">
        <v>234</v>
      </c>
      <c r="J7" s="427" t="s">
        <v>391</v>
      </c>
      <c r="K7" s="427" t="s">
        <v>236</v>
      </c>
      <c r="L7" s="427" t="s">
        <v>392</v>
      </c>
      <c r="M7" s="427" t="s">
        <v>238</v>
      </c>
      <c r="N7" s="427" t="s">
        <v>393</v>
      </c>
    </row>
    <row r="8" spans="1:14" s="412" customFormat="1" ht="21.75" customHeight="1" x14ac:dyDescent="0.25">
      <c r="B8" s="413" t="s">
        <v>394</v>
      </c>
      <c r="C8" s="386">
        <v>26977000</v>
      </c>
      <c r="D8" s="386">
        <f>C29</f>
        <v>33655000</v>
      </c>
      <c r="E8" s="386">
        <f t="shared" ref="E8:N8" si="0">D29</f>
        <v>33655000</v>
      </c>
      <c r="F8" s="386">
        <f t="shared" si="0"/>
        <v>33655000</v>
      </c>
      <c r="G8" s="386">
        <f t="shared" si="0"/>
        <v>33655000</v>
      </c>
      <c r="H8" s="386">
        <f t="shared" si="0"/>
        <v>33655000</v>
      </c>
      <c r="I8" s="386">
        <f t="shared" si="0"/>
        <v>33655000</v>
      </c>
      <c r="J8" s="386">
        <f t="shared" si="0"/>
        <v>33655000</v>
      </c>
      <c r="K8" s="386">
        <f t="shared" si="0"/>
        <v>33655000</v>
      </c>
      <c r="L8" s="386">
        <f t="shared" si="0"/>
        <v>33655000</v>
      </c>
      <c r="M8" s="386">
        <f t="shared" si="0"/>
        <v>33655000</v>
      </c>
      <c r="N8" s="386">
        <f t="shared" si="0"/>
        <v>33655000</v>
      </c>
    </row>
    <row r="9" spans="1:14" s="412" customFormat="1" ht="21.75" customHeight="1" x14ac:dyDescent="0.25"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</row>
    <row r="10" spans="1:14" s="412" customFormat="1" ht="21.75" customHeight="1" x14ac:dyDescent="0.25">
      <c r="A10" s="411"/>
      <c r="B10" s="428" t="s">
        <v>6</v>
      </c>
      <c r="C10" s="427" t="str">
        <f>C7</f>
        <v>Jan</v>
      </c>
      <c r="D10" s="427" t="str">
        <f t="shared" ref="D10:N10" si="1">D7</f>
        <v>Feb</v>
      </c>
      <c r="E10" s="427" t="str">
        <f t="shared" si="1"/>
        <v>Mar</v>
      </c>
      <c r="F10" s="427" t="str">
        <f t="shared" si="1"/>
        <v>Apr</v>
      </c>
      <c r="G10" s="427" t="str">
        <f t="shared" si="1"/>
        <v>May</v>
      </c>
      <c r="H10" s="427" t="str">
        <f t="shared" si="1"/>
        <v>Jun</v>
      </c>
      <c r="I10" s="427" t="str">
        <f t="shared" si="1"/>
        <v>Jul</v>
      </c>
      <c r="J10" s="427" t="str">
        <f t="shared" si="1"/>
        <v>Aug</v>
      </c>
      <c r="K10" s="427" t="str">
        <f t="shared" si="1"/>
        <v>Sep</v>
      </c>
      <c r="L10" s="427" t="str">
        <f t="shared" si="1"/>
        <v>Oct</v>
      </c>
      <c r="M10" s="427" t="str">
        <f t="shared" si="1"/>
        <v>Nov</v>
      </c>
      <c r="N10" s="427" t="str">
        <f t="shared" si="1"/>
        <v>Dec</v>
      </c>
    </row>
    <row r="11" spans="1:14" s="417" customFormat="1" ht="21.75" customHeight="1" x14ac:dyDescent="0.25">
      <c r="A11" s="415"/>
      <c r="B11" s="416" t="s">
        <v>13</v>
      </c>
      <c r="C11" s="387">
        <v>7000000</v>
      </c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</row>
    <row r="12" spans="1:14" s="417" customFormat="1" ht="21.75" customHeight="1" x14ac:dyDescent="0.25">
      <c r="A12" s="415"/>
      <c r="B12" s="416" t="s">
        <v>398</v>
      </c>
      <c r="C12" s="388">
        <v>6742000</v>
      </c>
      <c r="D12" s="388"/>
      <c r="E12" s="388"/>
      <c r="F12" s="388"/>
      <c r="G12" s="388"/>
      <c r="H12" s="388"/>
      <c r="I12" s="388"/>
      <c r="J12" s="388"/>
      <c r="K12" s="388"/>
      <c r="L12" s="388"/>
      <c r="M12" s="388"/>
      <c r="N12" s="388"/>
    </row>
    <row r="13" spans="1:14" s="417" customFormat="1" ht="21.75" customHeight="1" x14ac:dyDescent="0.25">
      <c r="A13" s="415"/>
      <c r="B13" s="416" t="s">
        <v>399</v>
      </c>
      <c r="C13" s="388">
        <v>0</v>
      </c>
      <c r="D13" s="388"/>
      <c r="E13" s="388"/>
      <c r="F13" s="388"/>
      <c r="G13" s="388"/>
      <c r="H13" s="388"/>
      <c r="I13" s="388"/>
      <c r="J13" s="388"/>
      <c r="K13" s="388"/>
      <c r="L13" s="388"/>
      <c r="M13" s="388"/>
      <c r="N13" s="388"/>
    </row>
    <row r="14" spans="1:14" s="417" customFormat="1" ht="21.75" customHeight="1" x14ac:dyDescent="0.25">
      <c r="A14" s="415"/>
      <c r="B14" s="416" t="s">
        <v>400</v>
      </c>
      <c r="C14" s="388">
        <v>0</v>
      </c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</row>
    <row r="15" spans="1:14" s="418" customFormat="1" ht="21.75" customHeight="1" x14ac:dyDescent="0.25">
      <c r="B15" s="419" t="s">
        <v>395</v>
      </c>
      <c r="C15" s="420">
        <f t="shared" ref="C15:N15" si="2">SUM(C11:C14)</f>
        <v>13742000</v>
      </c>
      <c r="D15" s="420">
        <f t="shared" si="2"/>
        <v>0</v>
      </c>
      <c r="E15" s="420">
        <f t="shared" si="2"/>
        <v>0</v>
      </c>
      <c r="F15" s="420">
        <f t="shared" si="2"/>
        <v>0</v>
      </c>
      <c r="G15" s="420">
        <f t="shared" si="2"/>
        <v>0</v>
      </c>
      <c r="H15" s="420">
        <f t="shared" si="2"/>
        <v>0</v>
      </c>
      <c r="I15" s="420">
        <f t="shared" si="2"/>
        <v>0</v>
      </c>
      <c r="J15" s="420">
        <f t="shared" si="2"/>
        <v>0</v>
      </c>
      <c r="K15" s="420">
        <f t="shared" si="2"/>
        <v>0</v>
      </c>
      <c r="L15" s="420">
        <f t="shared" si="2"/>
        <v>0</v>
      </c>
      <c r="M15" s="420">
        <f t="shared" si="2"/>
        <v>0</v>
      </c>
      <c r="N15" s="420">
        <f t="shared" si="2"/>
        <v>0</v>
      </c>
    </row>
    <row r="16" spans="1:14" s="412" customFormat="1" ht="21.75" customHeight="1" x14ac:dyDescent="0.25"/>
    <row r="17" spans="1:14" s="412" customFormat="1" ht="21.75" customHeight="1" x14ac:dyDescent="0.25">
      <c r="B17" s="428" t="s">
        <v>7</v>
      </c>
      <c r="C17" s="427" t="str">
        <f>C10</f>
        <v>Jan</v>
      </c>
      <c r="D17" s="427" t="str">
        <f t="shared" ref="D17:N17" si="3">D10</f>
        <v>Feb</v>
      </c>
      <c r="E17" s="427" t="str">
        <f t="shared" si="3"/>
        <v>Mar</v>
      </c>
      <c r="F17" s="427" t="str">
        <f t="shared" si="3"/>
        <v>Apr</v>
      </c>
      <c r="G17" s="427" t="str">
        <f t="shared" si="3"/>
        <v>May</v>
      </c>
      <c r="H17" s="427" t="str">
        <f t="shared" si="3"/>
        <v>Jun</v>
      </c>
      <c r="I17" s="427" t="str">
        <f t="shared" si="3"/>
        <v>Jul</v>
      </c>
      <c r="J17" s="427" t="str">
        <f t="shared" si="3"/>
        <v>Aug</v>
      </c>
      <c r="K17" s="427" t="str">
        <f t="shared" si="3"/>
        <v>Sep</v>
      </c>
      <c r="L17" s="427" t="str">
        <f t="shared" si="3"/>
        <v>Oct</v>
      </c>
      <c r="M17" s="427" t="str">
        <f t="shared" si="3"/>
        <v>Nov</v>
      </c>
      <c r="N17" s="427" t="str">
        <f t="shared" si="3"/>
        <v>Dec</v>
      </c>
    </row>
    <row r="18" spans="1:14" s="417" customFormat="1" ht="21.75" customHeight="1" x14ac:dyDescent="0.25">
      <c r="B18" s="421" t="s">
        <v>401</v>
      </c>
      <c r="C18" s="389">
        <v>2400000</v>
      </c>
      <c r="D18" s="422"/>
      <c r="E18" s="389"/>
      <c r="F18" s="389"/>
      <c r="G18" s="389"/>
      <c r="H18" s="389"/>
      <c r="I18" s="389"/>
      <c r="J18" s="389"/>
      <c r="K18" s="389"/>
      <c r="L18" s="389"/>
      <c r="M18" s="389"/>
      <c r="N18" s="389"/>
    </row>
    <row r="19" spans="1:14" s="417" customFormat="1" ht="21.75" customHeight="1" x14ac:dyDescent="0.25">
      <c r="B19" s="421" t="s">
        <v>403</v>
      </c>
      <c r="C19" s="389">
        <v>625000</v>
      </c>
      <c r="D19" s="422"/>
      <c r="E19" s="389"/>
      <c r="F19" s="389"/>
      <c r="G19" s="389"/>
      <c r="H19" s="389"/>
      <c r="I19" s="389"/>
      <c r="J19" s="389"/>
      <c r="K19" s="389"/>
      <c r="L19" s="389"/>
      <c r="M19" s="389"/>
      <c r="N19" s="389"/>
    </row>
    <row r="20" spans="1:14" s="417" customFormat="1" ht="21.75" customHeight="1" x14ac:dyDescent="0.25">
      <c r="B20" s="421" t="s">
        <v>402</v>
      </c>
      <c r="C20" s="389">
        <v>2630000</v>
      </c>
      <c r="D20" s="422"/>
      <c r="E20" s="389"/>
      <c r="F20" s="389"/>
      <c r="G20" s="389"/>
      <c r="H20" s="389"/>
      <c r="I20" s="389"/>
      <c r="J20" s="389"/>
      <c r="K20" s="389"/>
      <c r="L20" s="389"/>
      <c r="M20" s="389"/>
      <c r="N20" s="389"/>
    </row>
    <row r="21" spans="1:14" s="417" customFormat="1" ht="21.75" customHeight="1" x14ac:dyDescent="0.25">
      <c r="B21" s="421" t="s">
        <v>404</v>
      </c>
      <c r="C21" s="389">
        <v>557000</v>
      </c>
      <c r="D21" s="422"/>
      <c r="E21" s="389"/>
      <c r="F21" s="389"/>
      <c r="G21" s="389"/>
      <c r="H21" s="389"/>
      <c r="I21" s="389"/>
      <c r="J21" s="389"/>
      <c r="K21" s="389"/>
      <c r="L21" s="389"/>
      <c r="M21" s="389"/>
      <c r="N21" s="389"/>
    </row>
    <row r="22" spans="1:14" s="417" customFormat="1" ht="21.75" customHeight="1" x14ac:dyDescent="0.25">
      <c r="B22" s="421" t="s">
        <v>406</v>
      </c>
      <c r="C22" s="389">
        <v>552000</v>
      </c>
      <c r="D22" s="422"/>
      <c r="E22" s="389"/>
      <c r="F22" s="389"/>
      <c r="G22" s="389"/>
      <c r="H22" s="389"/>
      <c r="I22" s="389"/>
      <c r="J22" s="389"/>
      <c r="K22" s="389"/>
      <c r="L22" s="389"/>
      <c r="M22" s="389"/>
      <c r="N22" s="389"/>
    </row>
    <row r="23" spans="1:14" s="417" customFormat="1" ht="21.75" customHeight="1" x14ac:dyDescent="0.25">
      <c r="B23" s="421" t="s">
        <v>407</v>
      </c>
      <c r="C23" s="389">
        <v>0</v>
      </c>
      <c r="D23" s="422"/>
      <c r="E23" s="389"/>
      <c r="F23" s="389"/>
      <c r="G23" s="389"/>
      <c r="H23" s="389"/>
      <c r="I23" s="389"/>
      <c r="J23" s="389"/>
      <c r="K23" s="389"/>
      <c r="L23" s="389"/>
      <c r="M23" s="389"/>
      <c r="N23" s="389"/>
    </row>
    <row r="24" spans="1:14" s="417" customFormat="1" ht="21.75" customHeight="1" x14ac:dyDescent="0.25">
      <c r="B24" s="421" t="s">
        <v>405</v>
      </c>
      <c r="C24" s="389">
        <v>0</v>
      </c>
      <c r="D24" s="422"/>
      <c r="E24" s="389"/>
      <c r="F24" s="389"/>
      <c r="G24" s="389"/>
      <c r="H24" s="389"/>
      <c r="I24" s="389"/>
      <c r="J24" s="389"/>
      <c r="K24" s="389"/>
      <c r="L24" s="389"/>
      <c r="M24" s="389"/>
      <c r="N24" s="389"/>
    </row>
    <row r="25" spans="1:14" s="417" customFormat="1" ht="21.75" customHeight="1" x14ac:dyDescent="0.25">
      <c r="B25" s="421" t="s">
        <v>400</v>
      </c>
      <c r="C25" s="390">
        <v>300000</v>
      </c>
      <c r="D25" s="422"/>
      <c r="E25" s="390"/>
      <c r="F25" s="390"/>
      <c r="G25" s="390"/>
      <c r="H25" s="390"/>
      <c r="I25" s="390"/>
      <c r="J25" s="390"/>
      <c r="K25" s="390"/>
      <c r="L25" s="390"/>
      <c r="M25" s="390"/>
      <c r="N25" s="390"/>
    </row>
    <row r="26" spans="1:14" s="418" customFormat="1" ht="21.75" customHeight="1" x14ac:dyDescent="0.25">
      <c r="B26" s="429" t="s">
        <v>396</v>
      </c>
      <c r="C26" s="430">
        <f>SUM(C18:C25)</f>
        <v>7064000</v>
      </c>
      <c r="D26" s="430">
        <f t="shared" ref="D26:N26" si="4">SUM(D18:D25)</f>
        <v>0</v>
      </c>
      <c r="E26" s="430">
        <f t="shared" si="4"/>
        <v>0</v>
      </c>
      <c r="F26" s="430">
        <f t="shared" si="4"/>
        <v>0</v>
      </c>
      <c r="G26" s="430">
        <f t="shared" si="4"/>
        <v>0</v>
      </c>
      <c r="H26" s="430">
        <f t="shared" si="4"/>
        <v>0</v>
      </c>
      <c r="I26" s="430">
        <f t="shared" si="4"/>
        <v>0</v>
      </c>
      <c r="J26" s="430">
        <f t="shared" si="4"/>
        <v>0</v>
      </c>
      <c r="K26" s="430">
        <f t="shared" si="4"/>
        <v>0</v>
      </c>
      <c r="L26" s="430">
        <f t="shared" si="4"/>
        <v>0</v>
      </c>
      <c r="M26" s="430">
        <f t="shared" si="4"/>
        <v>0</v>
      </c>
      <c r="N26" s="430">
        <f t="shared" si="4"/>
        <v>0</v>
      </c>
    </row>
    <row r="27" spans="1:14" s="412" customFormat="1" ht="21.75" customHeight="1" x14ac:dyDescent="0.25"/>
    <row r="28" spans="1:14" s="412" customFormat="1" ht="21.75" customHeight="1" x14ac:dyDescent="0.25">
      <c r="A28" s="411"/>
      <c r="B28" s="428" t="s">
        <v>397</v>
      </c>
      <c r="C28" s="427" t="str">
        <f t="shared" ref="C28:N28" si="5">C7</f>
        <v>Jan</v>
      </c>
      <c r="D28" s="427" t="str">
        <f t="shared" si="5"/>
        <v>Feb</v>
      </c>
      <c r="E28" s="427" t="str">
        <f t="shared" si="5"/>
        <v>Mar</v>
      </c>
      <c r="F28" s="427" t="str">
        <f t="shared" si="5"/>
        <v>Apr</v>
      </c>
      <c r="G28" s="427" t="str">
        <f t="shared" si="5"/>
        <v>May</v>
      </c>
      <c r="H28" s="427" t="str">
        <f t="shared" si="5"/>
        <v>Jun</v>
      </c>
      <c r="I28" s="427" t="str">
        <f t="shared" si="5"/>
        <v>Jul</v>
      </c>
      <c r="J28" s="427" t="str">
        <f t="shared" si="5"/>
        <v>Aug</v>
      </c>
      <c r="K28" s="427" t="str">
        <f t="shared" si="5"/>
        <v>Sep</v>
      </c>
      <c r="L28" s="427" t="str">
        <f t="shared" si="5"/>
        <v>Oct</v>
      </c>
      <c r="M28" s="427" t="str">
        <f t="shared" si="5"/>
        <v>Nov</v>
      </c>
      <c r="N28" s="427" t="str">
        <f t="shared" si="5"/>
        <v>Dec</v>
      </c>
    </row>
    <row r="29" spans="1:14" s="423" customFormat="1" ht="21.75" customHeight="1" x14ac:dyDescent="0.25">
      <c r="B29" s="424" t="s">
        <v>394</v>
      </c>
      <c r="C29" s="425">
        <f t="shared" ref="C29:N29" si="6">C8+C15-C26</f>
        <v>33655000</v>
      </c>
      <c r="D29" s="425">
        <f t="shared" si="6"/>
        <v>33655000</v>
      </c>
      <c r="E29" s="425">
        <f t="shared" si="6"/>
        <v>33655000</v>
      </c>
      <c r="F29" s="425">
        <f t="shared" si="6"/>
        <v>33655000</v>
      </c>
      <c r="G29" s="425">
        <f t="shared" si="6"/>
        <v>33655000</v>
      </c>
      <c r="H29" s="425">
        <f t="shared" si="6"/>
        <v>33655000</v>
      </c>
      <c r="I29" s="425">
        <f t="shared" si="6"/>
        <v>33655000</v>
      </c>
      <c r="J29" s="425">
        <f t="shared" si="6"/>
        <v>33655000</v>
      </c>
      <c r="K29" s="425">
        <f t="shared" si="6"/>
        <v>33655000</v>
      </c>
      <c r="L29" s="425">
        <f t="shared" si="6"/>
        <v>33655000</v>
      </c>
      <c r="M29" s="425">
        <f t="shared" si="6"/>
        <v>33655000</v>
      </c>
      <c r="N29" s="425">
        <f t="shared" si="6"/>
        <v>33655000</v>
      </c>
    </row>
  </sheetData>
  <mergeCells count="4">
    <mergeCell ref="J5:K5"/>
    <mergeCell ref="M5:N5"/>
    <mergeCell ref="J4:K4"/>
    <mergeCell ref="M4:N4"/>
  </mergeCells>
  <printOptions horizontalCentered="1" verticalCentered="1"/>
  <pageMargins left="0.23622047244094491" right="0.19685039370078741" top="0.43307086614173229" bottom="0.51181102362204722" header="0.27559055118110237" footer="0.51181102362204722"/>
  <pageSetup paperSize="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33"/>
  <sheetViews>
    <sheetView showGridLines="0" topLeftCell="A13" zoomScale="70" zoomScaleNormal="70" workbookViewId="0">
      <selection sqref="A1:S30"/>
    </sheetView>
  </sheetViews>
  <sheetFormatPr defaultRowHeight="15" x14ac:dyDescent="0.25"/>
  <cols>
    <col min="1" max="1" width="16.140625" style="317" customWidth="1"/>
    <col min="2" max="2" width="25" style="317" customWidth="1"/>
    <col min="3" max="3" width="11.7109375" style="317" customWidth="1"/>
    <col min="4" max="4" width="3" style="317" bestFit="1" customWidth="1"/>
    <col min="5" max="5" width="28.5703125" style="317" customWidth="1"/>
    <col min="6" max="6" width="10.140625" style="317" customWidth="1"/>
    <col min="7" max="18" width="5.7109375" style="317" customWidth="1"/>
    <col min="19" max="19" width="8.7109375" style="317" customWidth="1"/>
    <col min="20" max="20" width="2.85546875" style="317" customWidth="1"/>
    <col min="21" max="16384" width="9.140625" style="317"/>
  </cols>
  <sheetData>
    <row r="7" spans="1:19" s="318" customFormat="1" ht="18.75" customHeight="1" x14ac:dyDescent="0.25">
      <c r="A7" s="644" t="s">
        <v>221</v>
      </c>
      <c r="B7" s="644" t="s">
        <v>222</v>
      </c>
      <c r="C7" s="644" t="s">
        <v>223</v>
      </c>
      <c r="D7" s="644" t="s">
        <v>224</v>
      </c>
      <c r="E7" s="648" t="s">
        <v>225</v>
      </c>
      <c r="F7" s="644" t="s">
        <v>226</v>
      </c>
      <c r="G7" s="644">
        <v>2017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36" t="s">
        <v>227</v>
      </c>
    </row>
    <row r="8" spans="1:19" s="318" customFormat="1" ht="18.75" customHeight="1" x14ac:dyDescent="0.25">
      <c r="A8" s="644"/>
      <c r="B8" s="644"/>
      <c r="C8" s="644"/>
      <c r="D8" s="644"/>
      <c r="E8" s="648"/>
      <c r="F8" s="644"/>
      <c r="G8" s="340" t="s">
        <v>228</v>
      </c>
      <c r="H8" s="340" t="s">
        <v>229</v>
      </c>
      <c r="I8" s="340" t="s">
        <v>230</v>
      </c>
      <c r="J8" s="340" t="s">
        <v>231</v>
      </c>
      <c r="K8" s="340" t="s">
        <v>232</v>
      </c>
      <c r="L8" s="340" t="s">
        <v>233</v>
      </c>
      <c r="M8" s="340" t="s">
        <v>234</v>
      </c>
      <c r="N8" s="340" t="s">
        <v>235</v>
      </c>
      <c r="O8" s="340" t="s">
        <v>236</v>
      </c>
      <c r="P8" s="340" t="s">
        <v>237</v>
      </c>
      <c r="Q8" s="340" t="s">
        <v>238</v>
      </c>
      <c r="R8" s="340" t="s">
        <v>239</v>
      </c>
      <c r="S8" s="636"/>
    </row>
    <row r="9" spans="1:19" s="318" customFormat="1" ht="18.75" customHeight="1" x14ac:dyDescent="0.25">
      <c r="A9" s="644"/>
      <c r="B9" s="644"/>
      <c r="C9" s="644"/>
      <c r="D9" s="644"/>
      <c r="E9" s="341" t="s">
        <v>240</v>
      </c>
      <c r="F9" s="644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636"/>
    </row>
    <row r="10" spans="1:19" ht="23.25" customHeight="1" x14ac:dyDescent="0.25">
      <c r="A10" s="645" t="s">
        <v>241</v>
      </c>
      <c r="B10" s="646" t="s">
        <v>242</v>
      </c>
      <c r="C10" s="647" t="s">
        <v>243</v>
      </c>
      <c r="D10" s="319">
        <v>1</v>
      </c>
      <c r="E10" s="320" t="s">
        <v>244</v>
      </c>
      <c r="F10" s="321" t="s">
        <v>245</v>
      </c>
      <c r="G10" s="322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4"/>
    </row>
    <row r="11" spans="1:19" ht="23.25" customHeight="1" x14ac:dyDescent="0.25">
      <c r="A11" s="637"/>
      <c r="B11" s="638"/>
      <c r="C11" s="639"/>
      <c r="D11" s="325">
        <v>2</v>
      </c>
      <c r="E11" s="326" t="s">
        <v>246</v>
      </c>
      <c r="F11" s="327" t="s">
        <v>247</v>
      </c>
      <c r="G11" s="328"/>
      <c r="H11" s="329"/>
      <c r="I11" s="329"/>
      <c r="J11" s="329"/>
      <c r="K11" s="329"/>
      <c r="L11" s="329"/>
      <c r="M11" s="329"/>
      <c r="N11" s="329"/>
      <c r="O11" s="329"/>
      <c r="P11" s="329"/>
      <c r="Q11" s="329"/>
      <c r="R11" s="329"/>
      <c r="S11" s="330"/>
    </row>
    <row r="12" spans="1:19" ht="23.25" customHeight="1" x14ac:dyDescent="0.25">
      <c r="A12" s="637"/>
      <c r="B12" s="638"/>
      <c r="C12" s="639"/>
      <c r="D12" s="325">
        <v>3</v>
      </c>
      <c r="E12" s="326" t="s">
        <v>248</v>
      </c>
      <c r="F12" s="327" t="s">
        <v>249</v>
      </c>
      <c r="G12" s="328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30"/>
    </row>
    <row r="13" spans="1:19" ht="23.25" customHeight="1" x14ac:dyDescent="0.25">
      <c r="A13" s="637"/>
      <c r="B13" s="638"/>
      <c r="C13" s="639"/>
      <c r="D13" s="325">
        <v>4</v>
      </c>
      <c r="E13" s="326" t="s">
        <v>250</v>
      </c>
      <c r="F13" s="327" t="s">
        <v>251</v>
      </c>
      <c r="G13" s="328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30"/>
    </row>
    <row r="14" spans="1:19" ht="23.25" customHeight="1" x14ac:dyDescent="0.25">
      <c r="A14" s="637"/>
      <c r="B14" s="638"/>
      <c r="C14" s="639"/>
      <c r="D14" s="325">
        <v>5</v>
      </c>
      <c r="E14" s="326" t="s">
        <v>252</v>
      </c>
      <c r="F14" s="327" t="s">
        <v>253</v>
      </c>
      <c r="G14" s="328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30"/>
    </row>
    <row r="15" spans="1:19" ht="23.25" customHeight="1" x14ac:dyDescent="0.25">
      <c r="A15" s="637"/>
      <c r="B15" s="638"/>
      <c r="C15" s="639"/>
      <c r="D15" s="325">
        <v>6</v>
      </c>
      <c r="E15" s="326" t="s">
        <v>254</v>
      </c>
      <c r="F15" s="327" t="s">
        <v>255</v>
      </c>
      <c r="G15" s="328"/>
      <c r="H15" s="329"/>
      <c r="I15" s="329"/>
      <c r="J15" s="329"/>
      <c r="K15" s="329"/>
      <c r="L15" s="329"/>
      <c r="M15" s="329"/>
      <c r="N15" s="329"/>
      <c r="O15" s="329"/>
      <c r="P15" s="329"/>
      <c r="Q15" s="329"/>
      <c r="R15" s="329"/>
      <c r="S15" s="330"/>
    </row>
    <row r="16" spans="1:19" ht="23.25" customHeight="1" x14ac:dyDescent="0.25">
      <c r="A16" s="637" t="s">
        <v>256</v>
      </c>
      <c r="B16" s="638" t="s">
        <v>257</v>
      </c>
      <c r="C16" s="639" t="s">
        <v>258</v>
      </c>
      <c r="D16" s="325">
        <v>7</v>
      </c>
      <c r="E16" s="326" t="s">
        <v>259</v>
      </c>
      <c r="F16" s="327" t="s">
        <v>260</v>
      </c>
      <c r="G16" s="328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30"/>
    </row>
    <row r="17" spans="1:19" ht="23.25" customHeight="1" x14ac:dyDescent="0.25">
      <c r="A17" s="637"/>
      <c r="B17" s="638"/>
      <c r="C17" s="639"/>
      <c r="D17" s="325">
        <v>8</v>
      </c>
      <c r="E17" s="326" t="s">
        <v>261</v>
      </c>
      <c r="F17" s="327" t="s">
        <v>255</v>
      </c>
      <c r="G17" s="328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  <c r="S17" s="330"/>
    </row>
    <row r="18" spans="1:19" ht="23.25" customHeight="1" x14ac:dyDescent="0.25">
      <c r="A18" s="637"/>
      <c r="B18" s="638"/>
      <c r="C18" s="639"/>
      <c r="D18" s="325">
        <v>9</v>
      </c>
      <c r="E18" s="326" t="s">
        <v>262</v>
      </c>
      <c r="F18" s="327" t="s">
        <v>263</v>
      </c>
      <c r="G18" s="328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29"/>
      <c r="S18" s="330"/>
    </row>
    <row r="19" spans="1:19" ht="23.25" customHeight="1" x14ac:dyDescent="0.25">
      <c r="A19" s="637" t="s">
        <v>264</v>
      </c>
      <c r="B19" s="638" t="s">
        <v>265</v>
      </c>
      <c r="C19" s="639" t="s">
        <v>19</v>
      </c>
      <c r="D19" s="325">
        <v>10</v>
      </c>
      <c r="E19" s="326" t="s">
        <v>266</v>
      </c>
      <c r="F19" s="327" t="s">
        <v>267</v>
      </c>
      <c r="G19" s="328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30"/>
    </row>
    <row r="20" spans="1:19" ht="23.25" customHeight="1" x14ac:dyDescent="0.25">
      <c r="A20" s="637"/>
      <c r="B20" s="638"/>
      <c r="C20" s="639"/>
      <c r="D20" s="325">
        <v>11</v>
      </c>
      <c r="E20" s="326" t="s">
        <v>268</v>
      </c>
      <c r="F20" s="327" t="s">
        <v>269</v>
      </c>
      <c r="G20" s="328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30"/>
    </row>
    <row r="21" spans="1:19" ht="23.25" customHeight="1" x14ac:dyDescent="0.25">
      <c r="A21" s="643" t="s">
        <v>270</v>
      </c>
      <c r="B21" s="638" t="s">
        <v>271</v>
      </c>
      <c r="C21" s="639" t="s">
        <v>272</v>
      </c>
      <c r="D21" s="325">
        <v>12</v>
      </c>
      <c r="E21" s="326" t="s">
        <v>273</v>
      </c>
      <c r="F21" s="327" t="s">
        <v>260</v>
      </c>
      <c r="G21" s="328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30"/>
    </row>
    <row r="22" spans="1:19" ht="23.25" customHeight="1" x14ac:dyDescent="0.25">
      <c r="A22" s="643"/>
      <c r="B22" s="638"/>
      <c r="C22" s="639"/>
      <c r="D22" s="325">
        <v>13</v>
      </c>
      <c r="E22" s="326" t="s">
        <v>274</v>
      </c>
      <c r="F22" s="327" t="s">
        <v>275</v>
      </c>
      <c r="G22" s="328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30"/>
    </row>
    <row r="23" spans="1:19" ht="23.25" customHeight="1" x14ac:dyDescent="0.25">
      <c r="A23" s="637" t="s">
        <v>276</v>
      </c>
      <c r="B23" s="638" t="s">
        <v>277</v>
      </c>
      <c r="C23" s="639" t="s">
        <v>278</v>
      </c>
      <c r="D23" s="325">
        <v>14</v>
      </c>
      <c r="E23" s="326" t="s">
        <v>279</v>
      </c>
      <c r="F23" s="327" t="s">
        <v>280</v>
      </c>
      <c r="G23" s="328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330"/>
    </row>
    <row r="24" spans="1:19" ht="23.25" customHeight="1" x14ac:dyDescent="0.25">
      <c r="A24" s="637"/>
      <c r="B24" s="638"/>
      <c r="C24" s="639"/>
      <c r="D24" s="325">
        <v>15</v>
      </c>
      <c r="E24" s="326" t="s">
        <v>281</v>
      </c>
      <c r="F24" s="327" t="s">
        <v>282</v>
      </c>
      <c r="G24" s="328"/>
      <c r="H24" s="329"/>
      <c r="I24" s="329"/>
      <c r="J24" s="329"/>
      <c r="K24" s="329"/>
      <c r="L24" s="329"/>
      <c r="M24" s="329"/>
      <c r="N24" s="329"/>
      <c r="O24" s="329"/>
      <c r="P24" s="329"/>
      <c r="Q24" s="329"/>
      <c r="R24" s="329"/>
      <c r="S24" s="330"/>
    </row>
    <row r="25" spans="1:19" ht="23.25" customHeight="1" x14ac:dyDescent="0.25">
      <c r="A25" s="637" t="s">
        <v>283</v>
      </c>
      <c r="B25" s="638" t="s">
        <v>284</v>
      </c>
      <c r="C25" s="639" t="s">
        <v>285</v>
      </c>
      <c r="D25" s="325">
        <v>16</v>
      </c>
      <c r="E25" s="326" t="s">
        <v>286</v>
      </c>
      <c r="F25" s="327" t="s">
        <v>287</v>
      </c>
      <c r="G25" s="328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30"/>
    </row>
    <row r="26" spans="1:19" ht="23.25" customHeight="1" x14ac:dyDescent="0.25">
      <c r="A26" s="637"/>
      <c r="B26" s="638"/>
      <c r="C26" s="639"/>
      <c r="D26" s="325">
        <v>17</v>
      </c>
      <c r="E26" s="326" t="s">
        <v>288</v>
      </c>
      <c r="F26" s="327" t="s">
        <v>289</v>
      </c>
      <c r="G26" s="328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30"/>
    </row>
    <row r="27" spans="1:19" ht="23.25" customHeight="1" x14ac:dyDescent="0.25">
      <c r="A27" s="637"/>
      <c r="B27" s="638"/>
      <c r="C27" s="639"/>
      <c r="D27" s="325">
        <v>18</v>
      </c>
      <c r="E27" s="326" t="s">
        <v>290</v>
      </c>
      <c r="F27" s="327" t="s">
        <v>291</v>
      </c>
      <c r="G27" s="328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30"/>
    </row>
    <row r="28" spans="1:19" ht="23.25" customHeight="1" x14ac:dyDescent="0.25">
      <c r="A28" s="640"/>
      <c r="B28" s="641"/>
      <c r="C28" s="642"/>
      <c r="D28" s="331">
        <v>19</v>
      </c>
      <c r="E28" s="332" t="s">
        <v>292</v>
      </c>
      <c r="F28" s="333" t="s">
        <v>293</v>
      </c>
      <c r="G28" s="334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6"/>
    </row>
    <row r="29" spans="1:19" ht="23.25" customHeight="1" x14ac:dyDescent="0.25">
      <c r="S29" s="318"/>
    </row>
    <row r="30" spans="1:19" ht="23.25" customHeight="1" x14ac:dyDescent="0.25">
      <c r="D30" s="337"/>
      <c r="Q30" s="635" t="s">
        <v>294</v>
      </c>
      <c r="R30" s="552"/>
      <c r="S30" s="338">
        <f>SUM(S10:S28)</f>
        <v>0</v>
      </c>
    </row>
    <row r="33" spans="5:5" x14ac:dyDescent="0.25">
      <c r="E33" s="339"/>
    </row>
  </sheetData>
  <mergeCells count="27">
    <mergeCell ref="F7:F9"/>
    <mergeCell ref="A7:A9"/>
    <mergeCell ref="B7:B9"/>
    <mergeCell ref="C7:C9"/>
    <mergeCell ref="D7:D9"/>
    <mergeCell ref="E7:E8"/>
    <mergeCell ref="B10:B15"/>
    <mergeCell ref="C10:C15"/>
    <mergeCell ref="A16:A18"/>
    <mergeCell ref="B16:B18"/>
    <mergeCell ref="C16:C18"/>
    <mergeCell ref="Q30:R30"/>
    <mergeCell ref="S7:S9"/>
    <mergeCell ref="A23:A24"/>
    <mergeCell ref="B23:B24"/>
    <mergeCell ref="C23:C24"/>
    <mergeCell ref="A25:A28"/>
    <mergeCell ref="B25:B28"/>
    <mergeCell ref="C25:C28"/>
    <mergeCell ref="A19:A20"/>
    <mergeCell ref="B19:B20"/>
    <mergeCell ref="C19:C20"/>
    <mergeCell ref="A21:A22"/>
    <mergeCell ref="B21:B22"/>
    <mergeCell ref="C21:C22"/>
    <mergeCell ref="G7:R7"/>
    <mergeCell ref="A10:A15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V33"/>
  <sheetViews>
    <sheetView showGridLines="0" topLeftCell="A22" zoomScale="85" zoomScaleNormal="85" workbookViewId="0">
      <selection sqref="A1:V30"/>
    </sheetView>
  </sheetViews>
  <sheetFormatPr defaultRowHeight="12.75" x14ac:dyDescent="0.25"/>
  <cols>
    <col min="1" max="1" width="13.85546875" style="342" customWidth="1"/>
    <col min="2" max="2" width="12.42578125" style="342" customWidth="1"/>
    <col min="3" max="3" width="10" style="342" customWidth="1"/>
    <col min="4" max="4" width="3" style="342" bestFit="1" customWidth="1"/>
    <col min="5" max="5" width="26.28515625" style="342" customWidth="1"/>
    <col min="6" max="6" width="8.85546875" style="342" customWidth="1"/>
    <col min="7" max="18" width="5.7109375" style="342" customWidth="1"/>
    <col min="19" max="19" width="8.7109375" style="342" customWidth="1"/>
    <col min="20" max="20" width="17.5703125" style="342" customWidth="1"/>
    <col min="21" max="21" width="16.42578125" style="342" customWidth="1"/>
    <col min="22" max="22" width="18.42578125" style="342" customWidth="1"/>
    <col min="23" max="25" width="16.28515625" style="342" customWidth="1"/>
    <col min="26" max="16384" width="9.140625" style="342"/>
  </cols>
  <sheetData>
    <row r="6" spans="1:22" ht="22.5" customHeight="1" x14ac:dyDescent="0.25"/>
    <row r="7" spans="1:22" s="343" customFormat="1" ht="25.5" customHeight="1" x14ac:dyDescent="0.25">
      <c r="A7" s="676" t="s">
        <v>221</v>
      </c>
      <c r="B7" s="665" t="s">
        <v>222</v>
      </c>
      <c r="C7" s="665" t="s">
        <v>223</v>
      </c>
      <c r="D7" s="665" t="s">
        <v>224</v>
      </c>
      <c r="E7" s="668" t="s">
        <v>225</v>
      </c>
      <c r="F7" s="670" t="s">
        <v>226</v>
      </c>
      <c r="G7" s="658">
        <v>2017</v>
      </c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60" t="s">
        <v>227</v>
      </c>
      <c r="T7" s="662" t="s">
        <v>295</v>
      </c>
      <c r="U7" s="662" t="s">
        <v>296</v>
      </c>
      <c r="V7" s="662" t="s">
        <v>297</v>
      </c>
    </row>
    <row r="8" spans="1:22" s="343" customFormat="1" ht="22.5" customHeight="1" x14ac:dyDescent="0.25">
      <c r="A8" s="677"/>
      <c r="B8" s="666"/>
      <c r="C8" s="666"/>
      <c r="D8" s="666"/>
      <c r="E8" s="669"/>
      <c r="F8" s="671"/>
      <c r="G8" s="344" t="s">
        <v>228</v>
      </c>
      <c r="H8" s="345" t="s">
        <v>229</v>
      </c>
      <c r="I8" s="345" t="s">
        <v>230</v>
      </c>
      <c r="J8" s="345" t="s">
        <v>231</v>
      </c>
      <c r="K8" s="345" t="s">
        <v>232</v>
      </c>
      <c r="L8" s="345" t="s">
        <v>233</v>
      </c>
      <c r="M8" s="345" t="s">
        <v>234</v>
      </c>
      <c r="N8" s="345" t="s">
        <v>235</v>
      </c>
      <c r="O8" s="345" t="s">
        <v>236</v>
      </c>
      <c r="P8" s="345" t="s">
        <v>237</v>
      </c>
      <c r="Q8" s="345" t="s">
        <v>238</v>
      </c>
      <c r="R8" s="345" t="s">
        <v>239</v>
      </c>
      <c r="S8" s="661"/>
      <c r="T8" s="663"/>
      <c r="U8" s="663"/>
      <c r="V8" s="663"/>
    </row>
    <row r="9" spans="1:22" s="343" customFormat="1" ht="22.5" customHeight="1" x14ac:dyDescent="0.25">
      <c r="A9" s="678"/>
      <c r="B9" s="667"/>
      <c r="C9" s="667"/>
      <c r="D9" s="667"/>
      <c r="E9" s="346" t="s">
        <v>240</v>
      </c>
      <c r="F9" s="672"/>
      <c r="G9" s="347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9"/>
      <c r="T9" s="664"/>
      <c r="U9" s="664"/>
      <c r="V9" s="664"/>
    </row>
    <row r="10" spans="1:22" ht="30.75" customHeight="1" x14ac:dyDescent="0.25">
      <c r="A10" s="673" t="s">
        <v>241</v>
      </c>
      <c r="B10" s="674" t="s">
        <v>242</v>
      </c>
      <c r="C10" s="675" t="s">
        <v>243</v>
      </c>
      <c r="D10" s="350">
        <v>1</v>
      </c>
      <c r="E10" s="351" t="s">
        <v>244</v>
      </c>
      <c r="F10" s="352" t="s">
        <v>245</v>
      </c>
      <c r="G10" s="353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5"/>
      <c r="T10" s="356" t="s">
        <v>298</v>
      </c>
      <c r="U10" s="356" t="s">
        <v>299</v>
      </c>
      <c r="V10" s="356" t="s">
        <v>300</v>
      </c>
    </row>
    <row r="11" spans="1:22" ht="30.75" customHeight="1" x14ac:dyDescent="0.25">
      <c r="A11" s="649"/>
      <c r="B11" s="651"/>
      <c r="C11" s="653"/>
      <c r="D11" s="357">
        <v>2</v>
      </c>
      <c r="E11" s="358" t="s">
        <v>246</v>
      </c>
      <c r="F11" s="359" t="s">
        <v>247</v>
      </c>
      <c r="G11" s="360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2"/>
      <c r="T11" s="363" t="s">
        <v>301</v>
      </c>
      <c r="U11" s="363" t="s">
        <v>302</v>
      </c>
      <c r="V11" s="363" t="s">
        <v>303</v>
      </c>
    </row>
    <row r="12" spans="1:22" ht="30.75" customHeight="1" x14ac:dyDescent="0.25">
      <c r="A12" s="649"/>
      <c r="B12" s="651"/>
      <c r="C12" s="653"/>
      <c r="D12" s="357">
        <v>3</v>
      </c>
      <c r="E12" s="358" t="s">
        <v>248</v>
      </c>
      <c r="F12" s="359" t="s">
        <v>249</v>
      </c>
      <c r="G12" s="360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2"/>
      <c r="T12" s="363" t="s">
        <v>304</v>
      </c>
      <c r="U12" s="363"/>
      <c r="V12" s="363" t="s">
        <v>305</v>
      </c>
    </row>
    <row r="13" spans="1:22" ht="30.75" customHeight="1" x14ac:dyDescent="0.25">
      <c r="A13" s="649"/>
      <c r="B13" s="651"/>
      <c r="C13" s="653"/>
      <c r="D13" s="357">
        <v>4</v>
      </c>
      <c r="E13" s="358" t="s">
        <v>250</v>
      </c>
      <c r="F13" s="359" t="s">
        <v>251</v>
      </c>
      <c r="G13" s="360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2"/>
      <c r="T13" s="363" t="s">
        <v>306</v>
      </c>
      <c r="U13" s="363" t="s">
        <v>307</v>
      </c>
      <c r="V13" s="363" t="s">
        <v>308</v>
      </c>
    </row>
    <row r="14" spans="1:22" ht="30.75" customHeight="1" x14ac:dyDescent="0.25">
      <c r="A14" s="649"/>
      <c r="B14" s="651"/>
      <c r="C14" s="653"/>
      <c r="D14" s="357">
        <v>5</v>
      </c>
      <c r="E14" s="358" t="s">
        <v>252</v>
      </c>
      <c r="F14" s="359" t="s">
        <v>253</v>
      </c>
      <c r="G14" s="360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2"/>
      <c r="T14" s="363" t="s">
        <v>309</v>
      </c>
      <c r="U14" s="363" t="s">
        <v>310</v>
      </c>
      <c r="V14" s="363" t="s">
        <v>311</v>
      </c>
    </row>
    <row r="15" spans="1:22" ht="30.75" customHeight="1" x14ac:dyDescent="0.25">
      <c r="A15" s="649"/>
      <c r="B15" s="651"/>
      <c r="C15" s="653"/>
      <c r="D15" s="357">
        <v>6</v>
      </c>
      <c r="E15" s="358" t="s">
        <v>254</v>
      </c>
      <c r="F15" s="359" t="s">
        <v>255</v>
      </c>
      <c r="G15" s="360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2"/>
      <c r="T15" s="363" t="s">
        <v>312</v>
      </c>
      <c r="U15" s="363" t="s">
        <v>313</v>
      </c>
      <c r="V15" s="363" t="s">
        <v>314</v>
      </c>
    </row>
    <row r="16" spans="1:22" ht="30.75" customHeight="1" x14ac:dyDescent="0.25">
      <c r="A16" s="649" t="s">
        <v>256</v>
      </c>
      <c r="B16" s="651" t="s">
        <v>257</v>
      </c>
      <c r="C16" s="653" t="s">
        <v>258</v>
      </c>
      <c r="D16" s="357">
        <v>7</v>
      </c>
      <c r="E16" s="358" t="s">
        <v>259</v>
      </c>
      <c r="F16" s="359" t="s">
        <v>315</v>
      </c>
      <c r="G16" s="360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2"/>
      <c r="T16" s="363" t="s">
        <v>316</v>
      </c>
      <c r="U16" s="363" t="s">
        <v>317</v>
      </c>
      <c r="V16" s="363" t="s">
        <v>318</v>
      </c>
    </row>
    <row r="17" spans="1:22" ht="30.75" customHeight="1" x14ac:dyDescent="0.25">
      <c r="A17" s="649"/>
      <c r="B17" s="651"/>
      <c r="C17" s="653"/>
      <c r="D17" s="357">
        <v>8</v>
      </c>
      <c r="E17" s="358" t="s">
        <v>261</v>
      </c>
      <c r="F17" s="359" t="s">
        <v>255</v>
      </c>
      <c r="G17" s="360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2"/>
      <c r="T17" s="363" t="s">
        <v>319</v>
      </c>
      <c r="U17" s="363" t="s">
        <v>320</v>
      </c>
      <c r="V17" s="363" t="s">
        <v>321</v>
      </c>
    </row>
    <row r="18" spans="1:22" ht="30.75" customHeight="1" x14ac:dyDescent="0.25">
      <c r="A18" s="649"/>
      <c r="B18" s="651"/>
      <c r="C18" s="653"/>
      <c r="D18" s="357">
        <v>9</v>
      </c>
      <c r="E18" s="358" t="s">
        <v>262</v>
      </c>
      <c r="F18" s="359" t="s">
        <v>263</v>
      </c>
      <c r="G18" s="360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61"/>
      <c r="S18" s="362"/>
      <c r="T18" s="363" t="s">
        <v>322</v>
      </c>
      <c r="U18" s="363" t="s">
        <v>323</v>
      </c>
      <c r="V18" s="363" t="s">
        <v>324</v>
      </c>
    </row>
    <row r="19" spans="1:22" ht="30.75" customHeight="1" x14ac:dyDescent="0.25">
      <c r="A19" s="649" t="s">
        <v>264</v>
      </c>
      <c r="B19" s="651" t="s">
        <v>265</v>
      </c>
      <c r="C19" s="653" t="s">
        <v>19</v>
      </c>
      <c r="D19" s="357">
        <v>10</v>
      </c>
      <c r="E19" s="358" t="s">
        <v>266</v>
      </c>
      <c r="F19" s="359" t="s">
        <v>267</v>
      </c>
      <c r="G19" s="360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2"/>
      <c r="T19" s="363" t="s">
        <v>325</v>
      </c>
      <c r="U19" s="363" t="s">
        <v>326</v>
      </c>
      <c r="V19" s="363" t="s">
        <v>327</v>
      </c>
    </row>
    <row r="20" spans="1:22" ht="30.75" customHeight="1" x14ac:dyDescent="0.25">
      <c r="A20" s="649"/>
      <c r="B20" s="651"/>
      <c r="C20" s="653"/>
      <c r="D20" s="357">
        <v>11</v>
      </c>
      <c r="E20" s="358" t="s">
        <v>268</v>
      </c>
      <c r="F20" s="359" t="s">
        <v>269</v>
      </c>
      <c r="G20" s="360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61"/>
      <c r="S20" s="362"/>
      <c r="T20" s="363" t="s">
        <v>328</v>
      </c>
      <c r="U20" s="363" t="s">
        <v>329</v>
      </c>
      <c r="V20" s="363" t="s">
        <v>330</v>
      </c>
    </row>
    <row r="21" spans="1:22" ht="30.75" customHeight="1" x14ac:dyDescent="0.25">
      <c r="A21" s="657" t="s">
        <v>270</v>
      </c>
      <c r="B21" s="651" t="s">
        <v>271</v>
      </c>
      <c r="C21" s="653" t="s">
        <v>272</v>
      </c>
      <c r="D21" s="357">
        <v>12</v>
      </c>
      <c r="E21" s="358" t="s">
        <v>273</v>
      </c>
      <c r="F21" s="359" t="s">
        <v>260</v>
      </c>
      <c r="G21" s="360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61"/>
      <c r="S21" s="362"/>
      <c r="T21" s="363" t="s">
        <v>331</v>
      </c>
      <c r="U21" s="363" t="s">
        <v>332</v>
      </c>
      <c r="V21" s="363" t="s">
        <v>333</v>
      </c>
    </row>
    <row r="22" spans="1:22" ht="30.75" customHeight="1" x14ac:dyDescent="0.25">
      <c r="A22" s="657"/>
      <c r="B22" s="651"/>
      <c r="C22" s="653"/>
      <c r="D22" s="357">
        <v>13</v>
      </c>
      <c r="E22" s="358" t="s">
        <v>274</v>
      </c>
      <c r="F22" s="359" t="s">
        <v>275</v>
      </c>
      <c r="G22" s="360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61"/>
      <c r="S22" s="362"/>
      <c r="T22" s="363" t="s">
        <v>334</v>
      </c>
      <c r="U22" s="363" t="s">
        <v>335</v>
      </c>
      <c r="V22" s="363" t="s">
        <v>336</v>
      </c>
    </row>
    <row r="23" spans="1:22" ht="30.75" customHeight="1" x14ac:dyDescent="0.25">
      <c r="A23" s="649" t="s">
        <v>276</v>
      </c>
      <c r="B23" s="651" t="s">
        <v>277</v>
      </c>
      <c r="C23" s="653" t="s">
        <v>278</v>
      </c>
      <c r="D23" s="357">
        <v>14</v>
      </c>
      <c r="E23" s="358" t="s">
        <v>279</v>
      </c>
      <c r="F23" s="359" t="s">
        <v>337</v>
      </c>
      <c r="G23" s="360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61"/>
      <c r="S23" s="362"/>
      <c r="T23" s="363" t="s">
        <v>338</v>
      </c>
      <c r="U23" s="363" t="s">
        <v>339</v>
      </c>
      <c r="V23" s="363" t="s">
        <v>340</v>
      </c>
    </row>
    <row r="24" spans="1:22" ht="30.75" customHeight="1" x14ac:dyDescent="0.25">
      <c r="A24" s="649"/>
      <c r="B24" s="651"/>
      <c r="C24" s="653"/>
      <c r="D24" s="357">
        <v>15</v>
      </c>
      <c r="E24" s="358" t="s">
        <v>281</v>
      </c>
      <c r="F24" s="359" t="s">
        <v>341</v>
      </c>
      <c r="G24" s="360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  <c r="S24" s="362"/>
      <c r="T24" s="363" t="s">
        <v>342</v>
      </c>
      <c r="U24" s="363" t="s">
        <v>343</v>
      </c>
      <c r="V24" s="363" t="s">
        <v>344</v>
      </c>
    </row>
    <row r="25" spans="1:22" ht="30.75" customHeight="1" x14ac:dyDescent="0.25">
      <c r="A25" s="649" t="s">
        <v>283</v>
      </c>
      <c r="B25" s="651" t="s">
        <v>284</v>
      </c>
      <c r="C25" s="653" t="s">
        <v>285</v>
      </c>
      <c r="D25" s="357">
        <v>16</v>
      </c>
      <c r="E25" s="358" t="s">
        <v>286</v>
      </c>
      <c r="F25" s="359" t="s">
        <v>287</v>
      </c>
      <c r="G25" s="360"/>
      <c r="H25" s="361"/>
      <c r="I25" s="361"/>
      <c r="J25" s="361"/>
      <c r="K25" s="361"/>
      <c r="L25" s="361"/>
      <c r="M25" s="361"/>
      <c r="N25" s="361"/>
      <c r="O25" s="361"/>
      <c r="P25" s="361"/>
      <c r="Q25" s="361"/>
      <c r="R25" s="361"/>
      <c r="S25" s="362"/>
      <c r="T25" s="363" t="s">
        <v>345</v>
      </c>
      <c r="U25" s="363" t="s">
        <v>346</v>
      </c>
      <c r="V25" s="363" t="s">
        <v>347</v>
      </c>
    </row>
    <row r="26" spans="1:22" ht="30.75" customHeight="1" x14ac:dyDescent="0.25">
      <c r="A26" s="649"/>
      <c r="B26" s="651"/>
      <c r="C26" s="653"/>
      <c r="D26" s="357">
        <v>17</v>
      </c>
      <c r="E26" s="358" t="s">
        <v>288</v>
      </c>
      <c r="F26" s="359" t="s">
        <v>348</v>
      </c>
      <c r="G26" s="360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2"/>
      <c r="T26" s="363" t="s">
        <v>349</v>
      </c>
      <c r="U26" s="363" t="s">
        <v>350</v>
      </c>
      <c r="V26" s="363" t="s">
        <v>351</v>
      </c>
    </row>
    <row r="27" spans="1:22" ht="30.75" customHeight="1" x14ac:dyDescent="0.25">
      <c r="A27" s="649"/>
      <c r="B27" s="651"/>
      <c r="C27" s="653"/>
      <c r="D27" s="357">
        <v>18</v>
      </c>
      <c r="E27" s="358" t="s">
        <v>290</v>
      </c>
      <c r="F27" s="359" t="s">
        <v>291</v>
      </c>
      <c r="G27" s="360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61"/>
      <c r="S27" s="362"/>
      <c r="T27" s="363" t="s">
        <v>352</v>
      </c>
      <c r="U27" s="363" t="s">
        <v>353</v>
      </c>
      <c r="V27" s="363" t="s">
        <v>354</v>
      </c>
    </row>
    <row r="28" spans="1:22" ht="48.75" x14ac:dyDescent="0.25">
      <c r="A28" s="650"/>
      <c r="B28" s="652"/>
      <c r="C28" s="654"/>
      <c r="D28" s="364">
        <v>19</v>
      </c>
      <c r="E28" s="365" t="s">
        <v>292</v>
      </c>
      <c r="F28" s="366" t="s">
        <v>293</v>
      </c>
      <c r="G28" s="367"/>
      <c r="H28" s="368"/>
      <c r="I28" s="368"/>
      <c r="J28" s="368"/>
      <c r="K28" s="368"/>
      <c r="L28" s="368"/>
      <c r="M28" s="368"/>
      <c r="N28" s="368"/>
      <c r="O28" s="368"/>
      <c r="P28" s="368"/>
      <c r="Q28" s="368"/>
      <c r="R28" s="368"/>
      <c r="S28" s="369"/>
      <c r="T28" s="370" t="s">
        <v>355</v>
      </c>
      <c r="U28" s="370" t="s">
        <v>356</v>
      </c>
      <c r="V28" s="370" t="s">
        <v>357</v>
      </c>
    </row>
    <row r="29" spans="1:22" ht="6" customHeight="1" x14ac:dyDescent="0.25">
      <c r="S29" s="343"/>
      <c r="T29" s="343"/>
      <c r="U29" s="343"/>
      <c r="V29" s="343"/>
    </row>
    <row r="30" spans="1:22" ht="22.5" customHeight="1" x14ac:dyDescent="0.25">
      <c r="D30" s="371"/>
      <c r="Q30" s="655" t="s">
        <v>294</v>
      </c>
      <c r="R30" s="656"/>
      <c r="S30" s="372">
        <f>SUM(S10:S28)</f>
        <v>0</v>
      </c>
    </row>
    <row r="33" spans="5:5" ht="15" x14ac:dyDescent="0.25">
      <c r="E33" s="373"/>
    </row>
  </sheetData>
  <mergeCells count="30">
    <mergeCell ref="D7:D9"/>
    <mergeCell ref="E7:E8"/>
    <mergeCell ref="F7:F9"/>
    <mergeCell ref="A10:A15"/>
    <mergeCell ref="B10:B15"/>
    <mergeCell ref="C10:C15"/>
    <mergeCell ref="A7:A9"/>
    <mergeCell ref="B7:B9"/>
    <mergeCell ref="C7:C9"/>
    <mergeCell ref="G7:R7"/>
    <mergeCell ref="S7:S8"/>
    <mergeCell ref="T7:T9"/>
    <mergeCell ref="U7:U9"/>
    <mergeCell ref="V7:V9"/>
    <mergeCell ref="A16:A18"/>
    <mergeCell ref="B16:B18"/>
    <mergeCell ref="C16:C18"/>
    <mergeCell ref="A19:A20"/>
    <mergeCell ref="B19:B20"/>
    <mergeCell ref="C19:C20"/>
    <mergeCell ref="A25:A28"/>
    <mergeCell ref="B25:B28"/>
    <mergeCell ref="C25:C28"/>
    <mergeCell ref="Q30:R30"/>
    <mergeCell ref="A21:A22"/>
    <mergeCell ref="B21:B22"/>
    <mergeCell ref="C21:C22"/>
    <mergeCell ref="A23:A24"/>
    <mergeCell ref="B23:B24"/>
    <mergeCell ref="C23:C24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"/>
  <sheetViews>
    <sheetView showGridLines="0" zoomScale="40" zoomScaleNormal="40" workbookViewId="0">
      <selection sqref="A1:H9"/>
    </sheetView>
  </sheetViews>
  <sheetFormatPr defaultRowHeight="14.25" x14ac:dyDescent="0.25"/>
  <cols>
    <col min="1" max="1" width="5" style="540" customWidth="1"/>
    <col min="2" max="2" width="18.85546875" style="540" customWidth="1"/>
    <col min="3" max="3" width="31.7109375" style="540" customWidth="1"/>
    <col min="4" max="4" width="12.5703125" style="540" customWidth="1"/>
    <col min="5" max="5" width="15.140625" style="540" customWidth="1"/>
    <col min="6" max="6" width="48.85546875" style="540" customWidth="1"/>
    <col min="7" max="8" width="27.28515625" style="540" customWidth="1"/>
    <col min="9" max="16384" width="9.140625" style="540"/>
  </cols>
  <sheetData>
    <row r="1" spans="1:11" ht="25.5" x14ac:dyDescent="0.25">
      <c r="A1" s="543" t="s">
        <v>476</v>
      </c>
    </row>
    <row r="2" spans="1:11" ht="20.25" x14ac:dyDescent="0.25">
      <c r="A2" s="542" t="s">
        <v>475</v>
      </c>
    </row>
    <row r="4" spans="1:11" ht="59.25" x14ac:dyDescent="0.25">
      <c r="A4" s="541" t="s">
        <v>0</v>
      </c>
      <c r="B4" s="541" t="s">
        <v>474</v>
      </c>
      <c r="C4" s="541" t="s">
        <v>472</v>
      </c>
      <c r="D4" s="541" t="s">
        <v>468</v>
      </c>
      <c r="E4" s="541" t="s">
        <v>473</v>
      </c>
      <c r="F4" s="541" t="s">
        <v>469</v>
      </c>
      <c r="G4" s="541" t="s">
        <v>470</v>
      </c>
      <c r="H4" s="541" t="s">
        <v>471</v>
      </c>
      <c r="I4" s="381"/>
      <c r="J4" s="381"/>
      <c r="K4" s="381"/>
    </row>
    <row r="5" spans="1:11" ht="88.5" customHeight="1" x14ac:dyDescent="0.25">
      <c r="A5" s="377"/>
      <c r="B5" s="377"/>
      <c r="C5" s="377"/>
      <c r="D5" s="377"/>
      <c r="E5" s="377"/>
      <c r="F5" s="377"/>
      <c r="G5" s="377"/>
      <c r="H5" s="377"/>
    </row>
    <row r="6" spans="1:11" ht="88.5" customHeight="1" x14ac:dyDescent="0.25">
      <c r="A6" s="377"/>
      <c r="B6" s="377"/>
      <c r="C6" s="377"/>
      <c r="D6" s="377"/>
      <c r="E6" s="377"/>
      <c r="F6" s="377"/>
      <c r="G6" s="377"/>
      <c r="H6" s="377"/>
    </row>
    <row r="7" spans="1:11" ht="88.5" customHeight="1" x14ac:dyDescent="0.25">
      <c r="A7" s="377"/>
      <c r="B7" s="377"/>
      <c r="C7" s="377"/>
      <c r="D7" s="377"/>
      <c r="E7" s="377"/>
      <c r="F7" s="377"/>
      <c r="G7" s="377"/>
      <c r="H7" s="377"/>
    </row>
    <row r="8" spans="1:11" ht="88.5" customHeight="1" x14ac:dyDescent="0.25">
      <c r="A8" s="377"/>
      <c r="B8" s="377"/>
      <c r="C8" s="377"/>
      <c r="D8" s="377"/>
      <c r="E8" s="377"/>
      <c r="F8" s="377"/>
      <c r="G8" s="377"/>
      <c r="H8" s="377"/>
    </row>
    <row r="9" spans="1:11" ht="88.5" customHeight="1" x14ac:dyDescent="0.25">
      <c r="A9" s="377"/>
      <c r="B9" s="377"/>
      <c r="C9" s="377"/>
      <c r="D9" s="377"/>
      <c r="E9" s="377"/>
      <c r="F9" s="377"/>
      <c r="G9" s="377"/>
      <c r="H9" s="377"/>
    </row>
    <row r="10" spans="1:11" ht="88.5" customHeight="1" x14ac:dyDescent="0.25">
      <c r="A10" s="377"/>
      <c r="B10" s="377"/>
      <c r="C10" s="377"/>
      <c r="D10" s="377"/>
      <c r="E10" s="377"/>
      <c r="F10" s="377"/>
      <c r="G10" s="377"/>
      <c r="H10" s="377"/>
    </row>
    <row r="11" spans="1:11" ht="88.5" customHeight="1" x14ac:dyDescent="0.25">
      <c r="A11" s="377"/>
      <c r="B11" s="377"/>
      <c r="C11" s="377"/>
      <c r="D11" s="377"/>
      <c r="E11" s="377"/>
      <c r="F11" s="377"/>
      <c r="G11" s="377"/>
      <c r="H11" s="377"/>
    </row>
  </sheetData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showGridLines="0" zoomScale="85" zoomScaleNormal="85" workbookViewId="0">
      <selection activeCell="Q35" sqref="A1:Q35"/>
    </sheetView>
  </sheetViews>
  <sheetFormatPr defaultRowHeight="14.25" x14ac:dyDescent="0.2"/>
  <cols>
    <col min="1" max="2" width="9.140625" style="288"/>
    <col min="3" max="8" width="10.7109375" style="288" customWidth="1"/>
    <col min="9" max="11" width="9.140625" style="288"/>
    <col min="12" max="17" width="10.7109375" style="288" customWidth="1"/>
    <col min="18" max="16384" width="9.140625" style="288"/>
  </cols>
  <sheetData>
    <row r="1" spans="1:17" s="540" customFormat="1" ht="25.5" x14ac:dyDescent="0.25">
      <c r="A1" s="543" t="s">
        <v>499</v>
      </c>
    </row>
    <row r="2" spans="1:17" s="540" customFormat="1" ht="20.25" x14ac:dyDescent="0.25">
      <c r="A2" s="542" t="s">
        <v>475</v>
      </c>
    </row>
    <row r="4" spans="1:17" x14ac:dyDescent="0.2">
      <c r="A4" s="548" t="s">
        <v>498</v>
      </c>
    </row>
    <row r="5" spans="1:17" ht="28.5" x14ac:dyDescent="0.2">
      <c r="A5" s="544" t="s">
        <v>495</v>
      </c>
      <c r="B5" s="544" t="s">
        <v>496</v>
      </c>
      <c r="C5" s="541" t="s">
        <v>403</v>
      </c>
      <c r="D5" s="541" t="s">
        <v>494</v>
      </c>
      <c r="E5" s="541" t="s">
        <v>406</v>
      </c>
      <c r="F5" s="541" t="s">
        <v>407</v>
      </c>
      <c r="G5" s="541" t="s">
        <v>405</v>
      </c>
      <c r="H5" s="541" t="s">
        <v>400</v>
      </c>
      <c r="J5" s="544" t="s">
        <v>495</v>
      </c>
      <c r="K5" s="544" t="s">
        <v>496</v>
      </c>
      <c r="L5" s="541" t="s">
        <v>403</v>
      </c>
      <c r="M5" s="541" t="s">
        <v>494</v>
      </c>
      <c r="N5" s="541" t="s">
        <v>406</v>
      </c>
      <c r="O5" s="541" t="s">
        <v>407</v>
      </c>
      <c r="P5" s="541" t="s">
        <v>405</v>
      </c>
      <c r="Q5" s="541" t="s">
        <v>400</v>
      </c>
    </row>
    <row r="6" spans="1:17" ht="18.75" customHeight="1" x14ac:dyDescent="0.2">
      <c r="A6" s="546" t="s">
        <v>477</v>
      </c>
      <c r="B6" s="550" t="s">
        <v>478</v>
      </c>
      <c r="C6" s="293"/>
      <c r="D6" s="293"/>
      <c r="E6" s="293"/>
      <c r="F6" s="293"/>
      <c r="G6" s="293"/>
      <c r="H6" s="293"/>
      <c r="J6" s="546" t="s">
        <v>488</v>
      </c>
      <c r="K6" s="550" t="s">
        <v>478</v>
      </c>
      <c r="L6" s="293"/>
      <c r="M6" s="293"/>
      <c r="N6" s="293"/>
      <c r="O6" s="293"/>
      <c r="P6" s="293"/>
      <c r="Q6" s="293"/>
    </row>
    <row r="7" spans="1:17" ht="18.75" customHeight="1" x14ac:dyDescent="0.2">
      <c r="A7" s="547"/>
      <c r="B7" s="550" t="s">
        <v>479</v>
      </c>
      <c r="C7" s="293"/>
      <c r="D7" s="293"/>
      <c r="E7" s="293"/>
      <c r="F7" s="293"/>
      <c r="G7" s="293"/>
      <c r="H7" s="293"/>
      <c r="J7" s="547"/>
      <c r="K7" s="550" t="s">
        <v>479</v>
      </c>
      <c r="L7" s="293"/>
      <c r="M7" s="293"/>
      <c r="N7" s="293"/>
      <c r="O7" s="293"/>
      <c r="P7" s="293"/>
      <c r="Q7" s="293"/>
    </row>
    <row r="8" spans="1:17" ht="18.75" customHeight="1" x14ac:dyDescent="0.2">
      <c r="A8" s="547"/>
      <c r="B8" s="550" t="s">
        <v>480</v>
      </c>
      <c r="C8" s="293"/>
      <c r="D8" s="293"/>
      <c r="E8" s="293"/>
      <c r="F8" s="293"/>
      <c r="G8" s="293"/>
      <c r="H8" s="293"/>
      <c r="J8" s="547"/>
      <c r="K8" s="550" t="s">
        <v>480</v>
      </c>
      <c r="L8" s="293"/>
      <c r="M8" s="293"/>
      <c r="N8" s="293"/>
      <c r="O8" s="293"/>
      <c r="P8" s="293"/>
      <c r="Q8" s="293"/>
    </row>
    <row r="9" spans="1:17" ht="18.75" customHeight="1" x14ac:dyDescent="0.2">
      <c r="A9" s="547"/>
      <c r="B9" s="550" t="s">
        <v>481</v>
      </c>
      <c r="C9" s="293"/>
      <c r="D9" s="293"/>
      <c r="E9" s="293"/>
      <c r="F9" s="293"/>
      <c r="G9" s="293"/>
      <c r="H9" s="293"/>
      <c r="J9" s="545"/>
      <c r="K9" s="550" t="s">
        <v>481</v>
      </c>
      <c r="L9" s="293"/>
      <c r="M9" s="293"/>
      <c r="N9" s="293"/>
      <c r="O9" s="293"/>
      <c r="P9" s="293"/>
      <c r="Q9" s="293"/>
    </row>
    <row r="10" spans="1:17" ht="18.75" customHeight="1" x14ac:dyDescent="0.2">
      <c r="A10" s="545"/>
      <c r="B10" s="550" t="s">
        <v>482</v>
      </c>
      <c r="C10" s="293"/>
      <c r="D10" s="293"/>
      <c r="E10" s="293"/>
      <c r="F10" s="293"/>
      <c r="G10" s="293"/>
      <c r="H10" s="293"/>
      <c r="J10" s="546" t="s">
        <v>489</v>
      </c>
      <c r="K10" s="550" t="s">
        <v>478</v>
      </c>
      <c r="L10" s="293"/>
      <c r="M10" s="293"/>
      <c r="N10" s="293"/>
      <c r="O10" s="293"/>
      <c r="P10" s="293"/>
      <c r="Q10" s="293"/>
    </row>
    <row r="11" spans="1:17" ht="18.75" customHeight="1" x14ac:dyDescent="0.2">
      <c r="A11" s="546" t="s">
        <v>483</v>
      </c>
      <c r="B11" s="550" t="s">
        <v>478</v>
      </c>
      <c r="C11" s="293"/>
      <c r="D11" s="293"/>
      <c r="E11" s="293"/>
      <c r="F11" s="293"/>
      <c r="G11" s="293"/>
      <c r="H11" s="293"/>
      <c r="J11" s="547"/>
      <c r="K11" s="550" t="s">
        <v>479</v>
      </c>
      <c r="L11" s="293"/>
      <c r="M11" s="293"/>
      <c r="N11" s="293"/>
      <c r="O11" s="293"/>
      <c r="P11" s="293"/>
      <c r="Q11" s="293"/>
    </row>
    <row r="12" spans="1:17" ht="18.75" customHeight="1" x14ac:dyDescent="0.2">
      <c r="A12" s="547"/>
      <c r="B12" s="550" t="s">
        <v>479</v>
      </c>
      <c r="C12" s="293"/>
      <c r="D12" s="293"/>
      <c r="E12" s="293"/>
      <c r="F12" s="293"/>
      <c r="G12" s="293"/>
      <c r="H12" s="293"/>
      <c r="J12" s="547"/>
      <c r="K12" s="550" t="s">
        <v>480</v>
      </c>
      <c r="L12" s="293"/>
      <c r="M12" s="293"/>
      <c r="N12" s="293"/>
      <c r="O12" s="293"/>
      <c r="P12" s="293"/>
      <c r="Q12" s="293"/>
    </row>
    <row r="13" spans="1:17" ht="18.75" customHeight="1" x14ac:dyDescent="0.2">
      <c r="A13" s="547"/>
      <c r="B13" s="550" t="s">
        <v>480</v>
      </c>
      <c r="C13" s="293"/>
      <c r="D13" s="293"/>
      <c r="E13" s="293"/>
      <c r="F13" s="293"/>
      <c r="G13" s="293"/>
      <c r="H13" s="293"/>
      <c r="J13" s="547"/>
      <c r="K13" s="550" t="s">
        <v>481</v>
      </c>
      <c r="L13" s="293"/>
      <c r="M13" s="293"/>
      <c r="N13" s="293"/>
      <c r="O13" s="293"/>
      <c r="P13" s="293"/>
      <c r="Q13" s="293"/>
    </row>
    <row r="14" spans="1:17" ht="18.75" customHeight="1" x14ac:dyDescent="0.2">
      <c r="A14" s="545"/>
      <c r="B14" s="550" t="s">
        <v>481</v>
      </c>
      <c r="C14" s="293"/>
      <c r="D14" s="293"/>
      <c r="E14" s="293"/>
      <c r="F14" s="293"/>
      <c r="G14" s="293"/>
      <c r="H14" s="293"/>
      <c r="J14" s="545"/>
      <c r="K14" s="550" t="s">
        <v>482</v>
      </c>
      <c r="L14" s="293"/>
      <c r="M14" s="293"/>
      <c r="N14" s="293"/>
      <c r="O14" s="293"/>
      <c r="P14" s="293"/>
      <c r="Q14" s="293"/>
    </row>
    <row r="15" spans="1:17" ht="18.75" customHeight="1" x14ac:dyDescent="0.2">
      <c r="A15" s="546" t="s">
        <v>484</v>
      </c>
      <c r="B15" s="550" t="s">
        <v>478</v>
      </c>
      <c r="C15" s="293"/>
      <c r="D15" s="293"/>
      <c r="E15" s="293"/>
      <c r="F15" s="293"/>
      <c r="G15" s="293"/>
      <c r="H15" s="293"/>
      <c r="J15" s="546" t="s">
        <v>490</v>
      </c>
      <c r="K15" s="550" t="s">
        <v>478</v>
      </c>
      <c r="L15" s="293"/>
      <c r="M15" s="293"/>
      <c r="N15" s="293"/>
      <c r="O15" s="293"/>
      <c r="P15" s="293"/>
      <c r="Q15" s="293"/>
    </row>
    <row r="16" spans="1:17" ht="18.75" customHeight="1" x14ac:dyDescent="0.2">
      <c r="A16" s="547"/>
      <c r="B16" s="550" t="s">
        <v>479</v>
      </c>
      <c r="C16" s="293"/>
      <c r="D16" s="293"/>
      <c r="E16" s="293"/>
      <c r="F16" s="293"/>
      <c r="G16" s="293"/>
      <c r="H16" s="293"/>
      <c r="J16" s="547"/>
      <c r="K16" s="550" t="s">
        <v>479</v>
      </c>
      <c r="L16" s="293"/>
      <c r="M16" s="293"/>
      <c r="N16" s="293"/>
      <c r="O16" s="293"/>
      <c r="P16" s="293"/>
      <c r="Q16" s="293"/>
    </row>
    <row r="17" spans="1:17" ht="18.75" customHeight="1" x14ac:dyDescent="0.2">
      <c r="A17" s="547"/>
      <c r="B17" s="550" t="s">
        <v>480</v>
      </c>
      <c r="C17" s="293"/>
      <c r="D17" s="293"/>
      <c r="E17" s="293"/>
      <c r="F17" s="293"/>
      <c r="G17" s="293"/>
      <c r="H17" s="293"/>
      <c r="J17" s="547"/>
      <c r="K17" s="550" t="s">
        <v>480</v>
      </c>
      <c r="L17" s="293"/>
      <c r="M17" s="293"/>
      <c r="N17" s="293"/>
      <c r="O17" s="293"/>
      <c r="P17" s="293"/>
      <c r="Q17" s="293"/>
    </row>
    <row r="18" spans="1:17" ht="18.75" customHeight="1" x14ac:dyDescent="0.2">
      <c r="A18" s="547"/>
      <c r="B18" s="550" t="s">
        <v>481</v>
      </c>
      <c r="C18" s="293"/>
      <c r="D18" s="293"/>
      <c r="E18" s="293"/>
      <c r="F18" s="293"/>
      <c r="G18" s="293"/>
      <c r="H18" s="293"/>
      <c r="J18" s="547"/>
      <c r="K18" s="550" t="s">
        <v>481</v>
      </c>
      <c r="L18" s="293"/>
      <c r="M18" s="293"/>
      <c r="N18" s="293"/>
      <c r="O18" s="293"/>
      <c r="P18" s="293"/>
      <c r="Q18" s="293"/>
    </row>
    <row r="19" spans="1:17" ht="18.75" customHeight="1" x14ac:dyDescent="0.2">
      <c r="A19" s="545"/>
      <c r="B19" s="550" t="s">
        <v>482</v>
      </c>
      <c r="C19" s="293"/>
      <c r="D19" s="293"/>
      <c r="E19" s="293"/>
      <c r="F19" s="293"/>
      <c r="G19" s="293"/>
      <c r="H19" s="293"/>
      <c r="J19" s="545"/>
      <c r="K19" s="550" t="s">
        <v>482</v>
      </c>
      <c r="L19" s="293"/>
      <c r="M19" s="293"/>
      <c r="N19" s="293"/>
      <c r="O19" s="293"/>
      <c r="P19" s="293"/>
      <c r="Q19" s="293"/>
    </row>
    <row r="20" spans="1:17" ht="18.75" customHeight="1" x14ac:dyDescent="0.2">
      <c r="A20" s="546" t="s">
        <v>485</v>
      </c>
      <c r="B20" s="550" t="s">
        <v>478</v>
      </c>
      <c r="C20" s="293"/>
      <c r="D20" s="293"/>
      <c r="E20" s="293"/>
      <c r="F20" s="293"/>
      <c r="G20" s="293"/>
      <c r="H20" s="293"/>
      <c r="J20" s="546" t="s">
        <v>491</v>
      </c>
      <c r="K20" s="550" t="s">
        <v>478</v>
      </c>
      <c r="L20" s="293"/>
      <c r="M20" s="293"/>
      <c r="N20" s="293"/>
      <c r="O20" s="293"/>
      <c r="P20" s="293"/>
      <c r="Q20" s="293"/>
    </row>
    <row r="21" spans="1:17" ht="18.75" customHeight="1" x14ac:dyDescent="0.2">
      <c r="A21" s="547"/>
      <c r="B21" s="550" t="s">
        <v>479</v>
      </c>
      <c r="C21" s="293"/>
      <c r="D21" s="293"/>
      <c r="E21" s="293"/>
      <c r="F21" s="293"/>
      <c r="G21" s="293"/>
      <c r="H21" s="293"/>
      <c r="J21" s="547"/>
      <c r="K21" s="550" t="s">
        <v>479</v>
      </c>
      <c r="L21" s="293"/>
      <c r="M21" s="293"/>
      <c r="N21" s="293"/>
      <c r="O21" s="293"/>
      <c r="P21" s="293"/>
      <c r="Q21" s="293"/>
    </row>
    <row r="22" spans="1:17" ht="18.75" customHeight="1" x14ac:dyDescent="0.2">
      <c r="A22" s="547"/>
      <c r="B22" s="550" t="s">
        <v>480</v>
      </c>
      <c r="C22" s="293"/>
      <c r="D22" s="293"/>
      <c r="E22" s="293"/>
      <c r="F22" s="293"/>
      <c r="G22" s="293"/>
      <c r="H22" s="293"/>
      <c r="J22" s="547"/>
      <c r="K22" s="550" t="s">
        <v>480</v>
      </c>
      <c r="L22" s="293"/>
      <c r="M22" s="293"/>
      <c r="N22" s="293"/>
      <c r="O22" s="293"/>
      <c r="P22" s="293"/>
      <c r="Q22" s="293"/>
    </row>
    <row r="23" spans="1:17" ht="18.75" customHeight="1" x14ac:dyDescent="0.2">
      <c r="A23" s="545"/>
      <c r="B23" s="550" t="s">
        <v>481</v>
      </c>
      <c r="C23" s="293"/>
      <c r="D23" s="293"/>
      <c r="E23" s="293"/>
      <c r="F23" s="293"/>
      <c r="G23" s="293"/>
      <c r="H23" s="293"/>
      <c r="J23" s="547"/>
      <c r="K23" s="550" t="s">
        <v>481</v>
      </c>
      <c r="L23" s="293"/>
      <c r="M23" s="293"/>
      <c r="N23" s="293"/>
      <c r="O23" s="293"/>
      <c r="P23" s="293"/>
      <c r="Q23" s="293"/>
    </row>
    <row r="24" spans="1:17" ht="18.75" customHeight="1" x14ac:dyDescent="0.2">
      <c r="A24" s="546" t="s">
        <v>486</v>
      </c>
      <c r="B24" s="550" t="s">
        <v>478</v>
      </c>
      <c r="C24" s="293"/>
      <c r="D24" s="293"/>
      <c r="E24" s="293"/>
      <c r="F24" s="293"/>
      <c r="G24" s="293"/>
      <c r="H24" s="293"/>
      <c r="J24" s="545"/>
      <c r="K24" s="550" t="s">
        <v>482</v>
      </c>
      <c r="L24" s="293"/>
      <c r="M24" s="293"/>
      <c r="N24" s="293"/>
      <c r="O24" s="293"/>
      <c r="P24" s="293"/>
      <c r="Q24" s="293"/>
    </row>
    <row r="25" spans="1:17" ht="18.75" customHeight="1" x14ac:dyDescent="0.2">
      <c r="A25" s="547"/>
      <c r="B25" s="550" t="s">
        <v>479</v>
      </c>
      <c r="C25" s="293"/>
      <c r="D25" s="293"/>
      <c r="E25" s="293"/>
      <c r="F25" s="293"/>
      <c r="G25" s="293"/>
      <c r="H25" s="293"/>
      <c r="J25" s="546" t="s">
        <v>492</v>
      </c>
      <c r="K25" s="550" t="s">
        <v>478</v>
      </c>
      <c r="L25" s="293"/>
      <c r="M25" s="293"/>
      <c r="N25" s="293"/>
      <c r="O25" s="293"/>
      <c r="P25" s="293"/>
      <c r="Q25" s="293"/>
    </row>
    <row r="26" spans="1:17" ht="18.75" customHeight="1" x14ac:dyDescent="0.2">
      <c r="A26" s="547"/>
      <c r="B26" s="550" t="s">
        <v>480</v>
      </c>
      <c r="C26" s="293"/>
      <c r="D26" s="293"/>
      <c r="E26" s="293"/>
      <c r="F26" s="293"/>
      <c r="G26" s="293"/>
      <c r="H26" s="293"/>
      <c r="J26" s="547"/>
      <c r="K26" s="550" t="s">
        <v>479</v>
      </c>
      <c r="L26" s="293"/>
      <c r="M26" s="293"/>
      <c r="N26" s="293"/>
      <c r="O26" s="293"/>
      <c r="P26" s="293"/>
      <c r="Q26" s="293"/>
    </row>
    <row r="27" spans="1:17" ht="18.75" customHeight="1" x14ac:dyDescent="0.2">
      <c r="A27" s="547"/>
      <c r="B27" s="550" t="s">
        <v>481</v>
      </c>
      <c r="C27" s="293"/>
      <c r="D27" s="293"/>
      <c r="E27" s="293"/>
      <c r="F27" s="293"/>
      <c r="G27" s="293"/>
      <c r="H27" s="293"/>
      <c r="J27" s="547"/>
      <c r="K27" s="550" t="s">
        <v>480</v>
      </c>
      <c r="L27" s="293"/>
      <c r="M27" s="293"/>
      <c r="N27" s="293"/>
      <c r="O27" s="293"/>
      <c r="P27" s="293"/>
      <c r="Q27" s="293"/>
    </row>
    <row r="28" spans="1:17" ht="18.75" customHeight="1" x14ac:dyDescent="0.2">
      <c r="A28" s="545"/>
      <c r="B28" s="550" t="s">
        <v>482</v>
      </c>
      <c r="C28" s="293"/>
      <c r="D28" s="293"/>
      <c r="E28" s="293"/>
      <c r="F28" s="293"/>
      <c r="G28" s="293"/>
      <c r="H28" s="293"/>
      <c r="J28" s="547"/>
      <c r="K28" s="550" t="s">
        <v>481</v>
      </c>
      <c r="L28" s="293"/>
      <c r="M28" s="293"/>
      <c r="N28" s="293"/>
      <c r="O28" s="293"/>
      <c r="P28" s="293"/>
      <c r="Q28" s="293"/>
    </row>
    <row r="29" spans="1:17" ht="18.75" customHeight="1" x14ac:dyDescent="0.2">
      <c r="A29" s="546" t="s">
        <v>487</v>
      </c>
      <c r="B29" s="550" t="s">
        <v>478</v>
      </c>
      <c r="C29" s="293"/>
      <c r="D29" s="293"/>
      <c r="E29" s="293"/>
      <c r="F29" s="293"/>
      <c r="G29" s="293"/>
      <c r="H29" s="293"/>
      <c r="J29" s="545"/>
      <c r="K29" s="550" t="s">
        <v>482</v>
      </c>
      <c r="L29" s="293"/>
      <c r="M29" s="293"/>
      <c r="N29" s="293"/>
      <c r="O29" s="293"/>
      <c r="P29" s="293"/>
      <c r="Q29" s="293"/>
    </row>
    <row r="30" spans="1:17" ht="18.75" customHeight="1" x14ac:dyDescent="0.2">
      <c r="A30" s="547"/>
      <c r="B30" s="550" t="s">
        <v>479</v>
      </c>
      <c r="C30" s="293"/>
      <c r="D30" s="293"/>
      <c r="E30" s="293"/>
      <c r="F30" s="293"/>
      <c r="G30" s="293"/>
      <c r="H30" s="293"/>
      <c r="J30" s="546" t="s">
        <v>493</v>
      </c>
      <c r="K30" s="550" t="s">
        <v>478</v>
      </c>
      <c r="L30" s="293"/>
      <c r="M30" s="293"/>
      <c r="N30" s="293"/>
      <c r="O30" s="293"/>
      <c r="P30" s="293"/>
      <c r="Q30" s="293"/>
    </row>
    <row r="31" spans="1:17" ht="18.75" customHeight="1" x14ac:dyDescent="0.2">
      <c r="A31" s="547"/>
      <c r="B31" s="550" t="s">
        <v>480</v>
      </c>
      <c r="C31" s="293"/>
      <c r="D31" s="293"/>
      <c r="E31" s="293"/>
      <c r="F31" s="293"/>
      <c r="G31" s="293"/>
      <c r="H31" s="293"/>
      <c r="J31" s="547"/>
      <c r="K31" s="550" t="s">
        <v>479</v>
      </c>
      <c r="L31" s="293"/>
      <c r="M31" s="293"/>
      <c r="N31" s="293"/>
      <c r="O31" s="293"/>
      <c r="P31" s="293"/>
      <c r="Q31" s="293"/>
    </row>
    <row r="32" spans="1:17" ht="18.75" customHeight="1" x14ac:dyDescent="0.2">
      <c r="A32" s="547"/>
      <c r="B32" s="550" t="s">
        <v>481</v>
      </c>
      <c r="C32" s="293"/>
      <c r="D32" s="293"/>
      <c r="E32" s="293"/>
      <c r="F32" s="293"/>
      <c r="G32" s="293"/>
      <c r="H32" s="293"/>
      <c r="J32" s="547"/>
      <c r="K32" s="550" t="s">
        <v>480</v>
      </c>
      <c r="L32" s="293"/>
      <c r="M32" s="293"/>
      <c r="N32" s="293"/>
      <c r="O32" s="293"/>
      <c r="P32" s="293"/>
      <c r="Q32" s="293"/>
    </row>
    <row r="33" spans="1:17" ht="18.75" customHeight="1" x14ac:dyDescent="0.2">
      <c r="A33" s="545"/>
      <c r="B33" s="550" t="s">
        <v>482</v>
      </c>
      <c r="C33" s="293"/>
      <c r="D33" s="293"/>
      <c r="E33" s="293"/>
      <c r="F33" s="293"/>
      <c r="G33" s="293"/>
      <c r="H33" s="293"/>
      <c r="J33" s="545"/>
      <c r="K33" s="550" t="s">
        <v>481</v>
      </c>
      <c r="L33" s="293"/>
      <c r="M33" s="293"/>
      <c r="N33" s="293"/>
      <c r="O33" s="293"/>
      <c r="P33" s="293"/>
      <c r="Q33" s="293"/>
    </row>
    <row r="34" spans="1:17" ht="18.75" customHeight="1" x14ac:dyDescent="0.2"/>
    <row r="35" spans="1:17" ht="18.75" customHeight="1" x14ac:dyDescent="0.2">
      <c r="A35" s="679" t="s">
        <v>497</v>
      </c>
      <c r="B35" s="679"/>
      <c r="C35" s="720" t="e">
        <f>AVERAGE(C6:C33)</f>
        <v>#DIV/0!</v>
      </c>
      <c r="D35" s="720" t="e">
        <f t="shared" ref="D35:H35" si="0">AVERAGE(D6:D33)</f>
        <v>#DIV/0!</v>
      </c>
      <c r="E35" s="720" t="e">
        <f t="shared" si="0"/>
        <v>#DIV/0!</v>
      </c>
      <c r="F35" s="720" t="e">
        <f t="shared" si="0"/>
        <v>#DIV/0!</v>
      </c>
      <c r="G35" s="720" t="e">
        <f t="shared" si="0"/>
        <v>#DIV/0!</v>
      </c>
      <c r="H35" s="720" t="e">
        <f t="shared" si="0"/>
        <v>#DIV/0!</v>
      </c>
      <c r="J35" s="679" t="s">
        <v>497</v>
      </c>
      <c r="K35" s="679"/>
      <c r="L35" s="720" t="e">
        <f t="shared" ref="L35:Q35" si="1">AVERAGE(L6:L33)</f>
        <v>#DIV/0!</v>
      </c>
      <c r="M35" s="720" t="e">
        <f t="shared" si="1"/>
        <v>#DIV/0!</v>
      </c>
      <c r="N35" s="720" t="e">
        <f t="shared" si="1"/>
        <v>#DIV/0!</v>
      </c>
      <c r="O35" s="720" t="e">
        <f t="shared" si="1"/>
        <v>#DIV/0!</v>
      </c>
      <c r="P35" s="720" t="e">
        <f t="shared" si="1"/>
        <v>#DIV/0!</v>
      </c>
      <c r="Q35" s="720" t="e">
        <f t="shared" si="1"/>
        <v>#DIV/0!</v>
      </c>
    </row>
  </sheetData>
  <mergeCells count="2">
    <mergeCell ref="A35:B35"/>
    <mergeCell ref="J35:K3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9"/>
  <sheetViews>
    <sheetView showGridLines="0" zoomScale="55" zoomScaleNormal="55" workbookViewId="0">
      <selection sqref="A1:T19"/>
    </sheetView>
  </sheetViews>
  <sheetFormatPr defaultRowHeight="14.25" x14ac:dyDescent="0.2"/>
  <cols>
    <col min="1" max="1" width="3.42578125" style="374" customWidth="1"/>
    <col min="2" max="2" width="23.140625" style="374" customWidth="1"/>
    <col min="3" max="3" width="8.5703125" style="374" bestFit="1" customWidth="1"/>
    <col min="4" max="4" width="4.140625" style="374" bestFit="1" customWidth="1"/>
    <col min="5" max="5" width="22.42578125" style="374" bestFit="1" customWidth="1"/>
    <col min="6" max="6" width="17.42578125" style="374" bestFit="1" customWidth="1"/>
    <col min="7" max="7" width="17.85546875" style="374" bestFit="1" customWidth="1"/>
    <col min="8" max="8" width="40.28515625" style="374" customWidth="1"/>
    <col min="9" max="9" width="20" style="374" bestFit="1" customWidth="1"/>
    <col min="10" max="10" width="11.42578125" style="374" bestFit="1" customWidth="1"/>
    <col min="11" max="11" width="13.7109375" style="374" bestFit="1" customWidth="1"/>
    <col min="12" max="12" width="12.140625" style="374" customWidth="1"/>
    <col min="13" max="13" width="9.85546875" style="374" customWidth="1"/>
    <col min="14" max="14" width="17.42578125" style="374" customWidth="1"/>
    <col min="15" max="20" width="14.85546875" style="374" bestFit="1" customWidth="1"/>
    <col min="21" max="16384" width="9.140625" style="374"/>
  </cols>
  <sheetData>
    <row r="1" spans="1:20" ht="23.25" customHeight="1" x14ac:dyDescent="0.2"/>
    <row r="2" spans="1:20" ht="23.25" x14ac:dyDescent="0.35">
      <c r="B2" s="684" t="s">
        <v>379</v>
      </c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</row>
    <row r="3" spans="1:20" ht="23.25" x14ac:dyDescent="0.35"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</row>
    <row r="5" spans="1:20" ht="28.5" customHeight="1" x14ac:dyDescent="0.2">
      <c r="A5" s="682" t="s">
        <v>224</v>
      </c>
      <c r="B5" s="682" t="s">
        <v>358</v>
      </c>
      <c r="C5" s="682" t="s">
        <v>359</v>
      </c>
      <c r="D5" s="682" t="s">
        <v>360</v>
      </c>
      <c r="E5" s="682" t="s">
        <v>361</v>
      </c>
      <c r="F5" s="682" t="s">
        <v>362</v>
      </c>
      <c r="G5" s="682" t="s">
        <v>363</v>
      </c>
      <c r="H5" s="682" t="s">
        <v>364</v>
      </c>
      <c r="I5" s="680" t="s">
        <v>384</v>
      </c>
      <c r="J5" s="680" t="s">
        <v>386</v>
      </c>
      <c r="K5" s="680" t="s">
        <v>365</v>
      </c>
      <c r="L5" s="680" t="s">
        <v>366</v>
      </c>
      <c r="M5" s="680" t="s">
        <v>367</v>
      </c>
      <c r="N5" s="680" t="s">
        <v>368</v>
      </c>
      <c r="O5" s="680" t="s">
        <v>369</v>
      </c>
      <c r="P5" s="383" t="s">
        <v>380</v>
      </c>
      <c r="Q5" s="383" t="s">
        <v>381</v>
      </c>
      <c r="R5" s="383" t="s">
        <v>382</v>
      </c>
      <c r="S5" s="383" t="s">
        <v>383</v>
      </c>
      <c r="T5" s="680" t="s">
        <v>294</v>
      </c>
    </row>
    <row r="6" spans="1:20" x14ac:dyDescent="0.2">
      <c r="A6" s="683"/>
      <c r="B6" s="683"/>
      <c r="C6" s="683"/>
      <c r="D6" s="683"/>
      <c r="E6" s="683"/>
      <c r="F6" s="683"/>
      <c r="G6" s="683"/>
      <c r="H6" s="683"/>
      <c r="I6" s="683"/>
      <c r="J6" s="681"/>
      <c r="K6" s="681"/>
      <c r="L6" s="681"/>
      <c r="M6" s="681"/>
      <c r="N6" s="681"/>
      <c r="O6" s="681"/>
      <c r="P6" s="384" t="s">
        <v>387</v>
      </c>
      <c r="Q6" s="384" t="s">
        <v>387</v>
      </c>
      <c r="R6" s="384" t="s">
        <v>387</v>
      </c>
      <c r="S6" s="384" t="s">
        <v>387</v>
      </c>
      <c r="T6" s="681"/>
    </row>
    <row r="7" spans="1:20" s="381" customFormat="1" ht="42.75" x14ac:dyDescent="0.25">
      <c r="A7" s="376">
        <v>1</v>
      </c>
      <c r="B7" s="377" t="s">
        <v>370</v>
      </c>
      <c r="C7" s="378" t="s">
        <v>371</v>
      </c>
      <c r="D7" s="376">
        <v>5</v>
      </c>
      <c r="E7" s="376" t="s">
        <v>372</v>
      </c>
      <c r="F7" s="376" t="s">
        <v>373</v>
      </c>
      <c r="G7" s="379" t="s">
        <v>374</v>
      </c>
      <c r="H7" s="377" t="s">
        <v>375</v>
      </c>
      <c r="I7" s="376" t="s">
        <v>385</v>
      </c>
      <c r="J7" s="376">
        <v>8.4</v>
      </c>
      <c r="K7" s="376" t="s">
        <v>376</v>
      </c>
      <c r="L7" s="376" t="s">
        <v>377</v>
      </c>
      <c r="M7" s="376">
        <v>3</v>
      </c>
      <c r="N7" s="376" t="s">
        <v>378</v>
      </c>
      <c r="O7" s="380">
        <v>50000</v>
      </c>
      <c r="P7" s="380">
        <v>50000</v>
      </c>
      <c r="Q7" s="380">
        <v>50000</v>
      </c>
      <c r="R7" s="380">
        <v>50000</v>
      </c>
      <c r="S7" s="380">
        <v>50000</v>
      </c>
      <c r="T7" s="380">
        <f>SUM(P7:S7)</f>
        <v>200000</v>
      </c>
    </row>
    <row r="8" spans="1:20" x14ac:dyDescent="0.2">
      <c r="A8" s="376"/>
      <c r="B8" s="376"/>
      <c r="C8" s="382"/>
      <c r="D8" s="376"/>
      <c r="E8" s="376"/>
      <c r="F8" s="376"/>
      <c r="G8" s="376"/>
      <c r="H8" s="376"/>
      <c r="I8" s="376"/>
      <c r="J8" s="376"/>
      <c r="K8" s="376"/>
      <c r="L8" s="376"/>
      <c r="M8" s="376"/>
      <c r="N8" s="376"/>
      <c r="O8" s="380"/>
      <c r="P8" s="380"/>
      <c r="Q8" s="380"/>
      <c r="R8" s="380"/>
      <c r="S8" s="380"/>
      <c r="T8" s="380"/>
    </row>
    <row r="9" spans="1:20" x14ac:dyDescent="0.2">
      <c r="A9" s="376"/>
      <c r="B9" s="376"/>
      <c r="C9" s="382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80"/>
      <c r="P9" s="380"/>
      <c r="Q9" s="380"/>
      <c r="R9" s="380"/>
      <c r="S9" s="380"/>
      <c r="T9" s="380"/>
    </row>
    <row r="10" spans="1:20" x14ac:dyDescent="0.2">
      <c r="A10" s="376"/>
      <c r="B10" s="376"/>
      <c r="C10" s="382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80"/>
      <c r="P10" s="380"/>
      <c r="Q10" s="380"/>
      <c r="R10" s="380"/>
      <c r="S10" s="380"/>
      <c r="T10" s="380"/>
    </row>
    <row r="11" spans="1:20" x14ac:dyDescent="0.2">
      <c r="A11" s="376"/>
      <c r="B11" s="376"/>
      <c r="C11" s="382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80"/>
      <c r="P11" s="380"/>
      <c r="Q11" s="380"/>
      <c r="R11" s="380"/>
      <c r="S11" s="380"/>
      <c r="T11" s="380"/>
    </row>
    <row r="12" spans="1:20" x14ac:dyDescent="0.2">
      <c r="A12" s="376"/>
      <c r="B12" s="376"/>
      <c r="C12" s="382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80"/>
      <c r="P12" s="380"/>
      <c r="Q12" s="380"/>
      <c r="R12" s="380"/>
      <c r="S12" s="380"/>
      <c r="T12" s="380"/>
    </row>
    <row r="13" spans="1:20" x14ac:dyDescent="0.2">
      <c r="A13" s="376"/>
      <c r="B13" s="376"/>
      <c r="C13" s="382"/>
      <c r="D13" s="376"/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80"/>
      <c r="P13" s="380"/>
      <c r="Q13" s="380"/>
      <c r="R13" s="380"/>
      <c r="S13" s="380"/>
      <c r="T13" s="380"/>
    </row>
    <row r="14" spans="1:20" x14ac:dyDescent="0.2">
      <c r="A14" s="376"/>
      <c r="B14" s="376"/>
      <c r="C14" s="382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  <c r="O14" s="380"/>
      <c r="P14" s="380"/>
      <c r="Q14" s="380"/>
      <c r="R14" s="380"/>
      <c r="S14" s="380"/>
      <c r="T14" s="380"/>
    </row>
    <row r="15" spans="1:20" x14ac:dyDescent="0.2">
      <c r="A15" s="376"/>
      <c r="B15" s="376"/>
      <c r="C15" s="382"/>
      <c r="D15" s="376"/>
      <c r="E15" s="376"/>
      <c r="F15" s="376"/>
      <c r="G15" s="376"/>
      <c r="H15" s="376"/>
      <c r="I15" s="376"/>
      <c r="J15" s="376"/>
      <c r="K15" s="376"/>
      <c r="L15" s="376"/>
      <c r="M15" s="376"/>
      <c r="N15" s="376"/>
      <c r="O15" s="380"/>
      <c r="P15" s="380"/>
      <c r="Q15" s="380"/>
      <c r="R15" s="380"/>
      <c r="S15" s="380"/>
      <c r="T15" s="380"/>
    </row>
    <row r="16" spans="1:20" x14ac:dyDescent="0.2">
      <c r="A16" s="376"/>
      <c r="B16" s="376"/>
      <c r="C16" s="382"/>
      <c r="D16" s="376"/>
      <c r="E16" s="376"/>
      <c r="F16" s="376"/>
      <c r="G16" s="376"/>
      <c r="H16" s="376"/>
      <c r="I16" s="376"/>
      <c r="J16" s="376"/>
      <c r="K16" s="376"/>
      <c r="L16" s="376"/>
      <c r="M16" s="376"/>
      <c r="N16" s="376"/>
      <c r="O16" s="380"/>
      <c r="P16" s="380"/>
      <c r="Q16" s="380"/>
      <c r="R16" s="380"/>
      <c r="S16" s="380"/>
      <c r="T16" s="380"/>
    </row>
    <row r="17" spans="1:20" x14ac:dyDescent="0.2">
      <c r="A17" s="376"/>
      <c r="B17" s="376"/>
      <c r="C17" s="382"/>
      <c r="D17" s="376"/>
      <c r="E17" s="376"/>
      <c r="F17" s="376"/>
      <c r="G17" s="376"/>
      <c r="H17" s="376"/>
      <c r="I17" s="376"/>
      <c r="J17" s="376"/>
      <c r="K17" s="376"/>
      <c r="L17" s="376"/>
      <c r="M17" s="376"/>
      <c r="N17" s="376"/>
      <c r="O17" s="380"/>
      <c r="P17" s="380"/>
      <c r="Q17" s="380"/>
      <c r="R17" s="380"/>
      <c r="S17" s="380"/>
      <c r="T17" s="380"/>
    </row>
    <row r="18" spans="1:20" x14ac:dyDescent="0.2">
      <c r="A18" s="376"/>
      <c r="B18" s="376"/>
      <c r="C18" s="382"/>
      <c r="D18" s="376"/>
      <c r="E18" s="376"/>
      <c r="F18" s="376"/>
      <c r="G18" s="376"/>
      <c r="H18" s="376"/>
      <c r="I18" s="376"/>
      <c r="J18" s="376"/>
      <c r="K18" s="376"/>
      <c r="L18" s="376"/>
      <c r="M18" s="376"/>
      <c r="N18" s="376"/>
      <c r="O18" s="380"/>
      <c r="P18" s="380"/>
      <c r="Q18" s="380"/>
      <c r="R18" s="380"/>
      <c r="S18" s="380"/>
      <c r="T18" s="380"/>
    </row>
    <row r="19" spans="1:20" x14ac:dyDescent="0.2">
      <c r="A19" s="376"/>
      <c r="B19" s="376"/>
      <c r="C19" s="382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76"/>
      <c r="O19" s="380"/>
      <c r="P19" s="380"/>
      <c r="Q19" s="380"/>
      <c r="R19" s="380"/>
      <c r="S19" s="380"/>
      <c r="T19" s="380"/>
    </row>
  </sheetData>
  <mergeCells count="17">
    <mergeCell ref="B5:B6"/>
    <mergeCell ref="A5:A6"/>
    <mergeCell ref="B2:O2"/>
    <mergeCell ref="O5:O6"/>
    <mergeCell ref="N5:N6"/>
    <mergeCell ref="M5:M6"/>
    <mergeCell ref="L5:L6"/>
    <mergeCell ref="K5:K6"/>
    <mergeCell ref="J5:J6"/>
    <mergeCell ref="I5:I6"/>
    <mergeCell ref="H5:H6"/>
    <mergeCell ref="G5:G6"/>
    <mergeCell ref="T5:T6"/>
    <mergeCell ref="F5:F6"/>
    <mergeCell ref="E5:E6"/>
    <mergeCell ref="D5:D6"/>
    <mergeCell ref="C5:C6"/>
  </mergeCells>
  <pageMargins left="0.31496062992125984" right="0.31496062992125984" top="0.74803149606299213" bottom="0.74803149606299213" header="0.31496062992125984" footer="0.31496062992125984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8"/>
  <sheetViews>
    <sheetView showGridLines="0" topLeftCell="A43" zoomScale="40" zoomScaleNormal="40" workbookViewId="0">
      <selection sqref="A1:M76"/>
    </sheetView>
  </sheetViews>
  <sheetFormatPr defaultRowHeight="14.25" x14ac:dyDescent="0.2"/>
  <cols>
    <col min="1" max="1" width="2.5703125" style="439" customWidth="1"/>
    <col min="2" max="2" width="4.5703125" style="538" customWidth="1"/>
    <col min="3" max="3" width="2.5703125" style="439" customWidth="1"/>
    <col min="4" max="4" width="42" style="439" customWidth="1"/>
    <col min="5" max="5" width="25.42578125" style="539" bestFit="1" customWidth="1"/>
    <col min="6" max="6" width="15.5703125" style="439" customWidth="1"/>
    <col min="7" max="8" width="20.140625" style="439" customWidth="1"/>
    <col min="9" max="9" width="2.5703125" style="439" customWidth="1"/>
    <col min="10" max="12" width="33.85546875" style="439" customWidth="1"/>
    <col min="13" max="13" width="20.42578125" style="439" customWidth="1"/>
    <col min="14" max="14" width="2.42578125" style="439" customWidth="1"/>
    <col min="15" max="15" width="15.42578125" style="439" customWidth="1"/>
    <col min="16" max="16384" width="9.140625" style="439"/>
  </cols>
  <sheetData>
    <row r="1" spans="1:13" x14ac:dyDescent="0.2">
      <c r="A1" s="435"/>
      <c r="B1" s="436"/>
      <c r="C1" s="437"/>
      <c r="D1" s="437"/>
      <c r="E1" s="438"/>
      <c r="F1" s="437"/>
      <c r="G1" s="437"/>
      <c r="H1" s="437"/>
      <c r="I1" s="437"/>
      <c r="J1" s="437"/>
    </row>
    <row r="2" spans="1:13" x14ac:dyDescent="0.2">
      <c r="A2" s="435"/>
      <c r="B2" s="436"/>
      <c r="C2" s="437"/>
      <c r="D2" s="437"/>
      <c r="E2" s="438"/>
      <c r="F2" s="437"/>
      <c r="G2" s="437"/>
      <c r="H2" s="437"/>
      <c r="I2" s="437"/>
      <c r="J2" s="437"/>
    </row>
    <row r="3" spans="1:13" x14ac:dyDescent="0.2">
      <c r="A3" s="435"/>
      <c r="B3" s="436"/>
      <c r="C3" s="437"/>
      <c r="D3" s="437"/>
      <c r="E3" s="438"/>
      <c r="F3" s="437"/>
      <c r="G3" s="437"/>
      <c r="H3" s="437"/>
      <c r="I3" s="437"/>
      <c r="J3" s="437"/>
    </row>
    <row r="4" spans="1:13" x14ac:dyDescent="0.2">
      <c r="A4" s="435"/>
      <c r="B4" s="439"/>
      <c r="C4" s="437"/>
      <c r="E4" s="438"/>
      <c r="F4" s="437"/>
      <c r="G4" s="437"/>
      <c r="H4" s="437"/>
      <c r="I4" s="437"/>
      <c r="J4" s="437"/>
    </row>
    <row r="5" spans="1:13" ht="24" customHeight="1" thickBot="1" x14ac:dyDescent="0.25">
      <c r="A5" s="435"/>
      <c r="B5" s="689" t="s">
        <v>414</v>
      </c>
      <c r="C5" s="689"/>
      <c r="D5" s="689"/>
      <c r="E5" s="689"/>
      <c r="F5" s="437"/>
      <c r="G5" s="437"/>
      <c r="H5" s="437"/>
      <c r="I5" s="437"/>
      <c r="J5" s="437"/>
    </row>
    <row r="6" spans="1:13" ht="15" thickBot="1" x14ac:dyDescent="0.25">
      <c r="A6" s="437"/>
      <c r="B6" s="690"/>
      <c r="C6" s="690"/>
      <c r="D6" s="690"/>
      <c r="E6" s="690"/>
      <c r="F6" s="691" t="s">
        <v>415</v>
      </c>
      <c r="G6" s="692"/>
      <c r="H6" s="693"/>
      <c r="I6" s="437"/>
      <c r="J6" s="437"/>
    </row>
    <row r="7" spans="1:13" ht="15" customHeight="1" x14ac:dyDescent="0.2">
      <c r="A7" s="437"/>
      <c r="B7" s="694" t="s">
        <v>0</v>
      </c>
      <c r="C7" s="697" t="s">
        <v>416</v>
      </c>
      <c r="D7" s="698"/>
      <c r="E7" s="440"/>
      <c r="F7" s="441" t="s">
        <v>417</v>
      </c>
      <c r="G7" s="442" t="s">
        <v>418</v>
      </c>
      <c r="H7" s="443" t="s">
        <v>12</v>
      </c>
      <c r="I7" s="437"/>
      <c r="J7" s="701" t="s">
        <v>419</v>
      </c>
      <c r="K7" s="701"/>
      <c r="L7" s="701"/>
      <c r="M7" s="701"/>
    </row>
    <row r="8" spans="1:13" ht="14.25" customHeight="1" x14ac:dyDescent="0.2">
      <c r="A8" s="437"/>
      <c r="B8" s="695"/>
      <c r="C8" s="699"/>
      <c r="D8" s="700"/>
      <c r="E8" s="444" t="s">
        <v>420</v>
      </c>
      <c r="F8" s="445" t="s">
        <v>421</v>
      </c>
      <c r="G8" s="446" t="s">
        <v>422</v>
      </c>
      <c r="H8" s="447" t="s">
        <v>423</v>
      </c>
      <c r="I8" s="437"/>
      <c r="J8" s="701"/>
      <c r="K8" s="701"/>
      <c r="L8" s="701"/>
      <c r="M8" s="701"/>
    </row>
    <row r="9" spans="1:13" ht="15" thickBot="1" x14ac:dyDescent="0.25">
      <c r="A9" s="437"/>
      <c r="B9" s="696"/>
      <c r="C9" s="448"/>
      <c r="D9" s="449" t="s">
        <v>424</v>
      </c>
      <c r="E9" s="450"/>
      <c r="F9" s="451" t="s">
        <v>425</v>
      </c>
      <c r="G9" s="452" t="s">
        <v>426</v>
      </c>
      <c r="H9" s="453" t="s">
        <v>427</v>
      </c>
      <c r="I9" s="454"/>
      <c r="J9" s="702"/>
      <c r="K9" s="702"/>
      <c r="L9" s="702"/>
      <c r="M9" s="702"/>
    </row>
    <row r="10" spans="1:13" ht="24.75" customHeight="1" thickTop="1" x14ac:dyDescent="0.2">
      <c r="A10" s="437"/>
      <c r="B10" s="455">
        <v>1</v>
      </c>
      <c r="C10" s="456" t="s">
        <v>428</v>
      </c>
      <c r="D10" s="457"/>
      <c r="E10" s="458"/>
      <c r="F10" s="459"/>
      <c r="G10" s="460"/>
      <c r="H10" s="461"/>
      <c r="I10" s="437"/>
      <c r="J10" s="462"/>
      <c r="K10" s="463"/>
      <c r="L10" s="463"/>
      <c r="M10" s="464"/>
    </row>
    <row r="11" spans="1:13" ht="24.75" customHeight="1" x14ac:dyDescent="0.2">
      <c r="A11" s="437"/>
      <c r="B11" s="455"/>
      <c r="C11" s="456" t="s">
        <v>429</v>
      </c>
      <c r="D11" s="457"/>
      <c r="E11" s="458"/>
      <c r="F11" s="459"/>
      <c r="G11" s="460"/>
      <c r="H11" s="461"/>
      <c r="I11" s="437"/>
      <c r="J11" s="465"/>
      <c r="K11" s="466"/>
      <c r="L11" s="466"/>
      <c r="M11" s="467"/>
    </row>
    <row r="12" spans="1:13" ht="24.75" customHeight="1" x14ac:dyDescent="0.2">
      <c r="A12" s="437"/>
      <c r="B12" s="455"/>
      <c r="C12" s="468" t="s">
        <v>430</v>
      </c>
      <c r="D12" s="469" t="s">
        <v>431</v>
      </c>
      <c r="E12" s="470"/>
      <c r="F12" s="471">
        <v>1</v>
      </c>
      <c r="G12" s="472">
        <v>1700000</v>
      </c>
      <c r="H12" s="473">
        <f>+F12*G12</f>
        <v>1700000</v>
      </c>
      <c r="I12" s="437"/>
      <c r="J12" s="465"/>
      <c r="K12" s="466"/>
      <c r="L12" s="466"/>
      <c r="M12" s="467"/>
    </row>
    <row r="13" spans="1:13" ht="24.75" customHeight="1" x14ac:dyDescent="0.2">
      <c r="A13" s="437"/>
      <c r="B13" s="455"/>
      <c r="C13" s="468" t="s">
        <v>432</v>
      </c>
      <c r="D13" s="474" t="s">
        <v>433</v>
      </c>
      <c r="E13" s="470"/>
      <c r="F13" s="471">
        <v>160</v>
      </c>
      <c r="G13" s="472">
        <v>17000</v>
      </c>
      <c r="H13" s="473">
        <f>+F13*G13</f>
        <v>2720000</v>
      </c>
      <c r="I13" s="437"/>
      <c r="J13" s="465"/>
      <c r="K13" s="466"/>
      <c r="L13" s="466"/>
      <c r="M13" s="467"/>
    </row>
    <row r="14" spans="1:13" ht="24.75" customHeight="1" x14ac:dyDescent="0.2">
      <c r="A14" s="437"/>
      <c r="B14" s="455"/>
      <c r="C14" s="468" t="s">
        <v>434</v>
      </c>
      <c r="D14" s="474" t="s">
        <v>435</v>
      </c>
      <c r="E14" s="470"/>
      <c r="F14" s="471">
        <v>10</v>
      </c>
      <c r="G14" s="472">
        <v>24000</v>
      </c>
      <c r="H14" s="473">
        <f>+F14*G14</f>
        <v>240000</v>
      </c>
      <c r="I14" s="437"/>
      <c r="J14" s="465"/>
      <c r="K14" s="466"/>
      <c r="L14" s="466"/>
      <c r="M14" s="467"/>
    </row>
    <row r="15" spans="1:13" ht="24.75" customHeight="1" x14ac:dyDescent="0.2">
      <c r="A15" s="437"/>
      <c r="B15" s="455"/>
      <c r="C15" s="468" t="s">
        <v>436</v>
      </c>
      <c r="D15" s="474" t="s">
        <v>437</v>
      </c>
      <c r="E15" s="470"/>
      <c r="F15" s="471">
        <v>5</v>
      </c>
      <c r="G15" s="472">
        <v>5000</v>
      </c>
      <c r="H15" s="473">
        <f>+F15*G15</f>
        <v>25000</v>
      </c>
      <c r="I15" s="437"/>
      <c r="J15" s="465"/>
      <c r="K15" s="466"/>
      <c r="L15" s="466"/>
      <c r="M15" s="467"/>
    </row>
    <row r="16" spans="1:13" ht="24.75" customHeight="1" x14ac:dyDescent="0.2">
      <c r="A16" s="437"/>
      <c r="B16" s="455"/>
      <c r="C16" s="475" t="s">
        <v>438</v>
      </c>
      <c r="D16" s="474" t="s">
        <v>439</v>
      </c>
      <c r="E16" s="476"/>
      <c r="F16" s="477">
        <v>2</v>
      </c>
      <c r="G16" s="478">
        <v>75000</v>
      </c>
      <c r="H16" s="479">
        <f>+F16*G16</f>
        <v>150000</v>
      </c>
      <c r="I16" s="437"/>
      <c r="J16" s="685"/>
      <c r="K16" s="686"/>
      <c r="L16" s="686"/>
      <c r="M16" s="467"/>
    </row>
    <row r="17" spans="1:13" ht="18.75" customHeight="1" x14ac:dyDescent="0.2">
      <c r="A17" s="437"/>
      <c r="B17" s="455"/>
      <c r="C17" s="480" t="s">
        <v>440</v>
      </c>
      <c r="D17" s="481"/>
      <c r="E17" s="476"/>
      <c r="F17" s="477"/>
      <c r="G17" s="478"/>
      <c r="H17" s="479"/>
      <c r="I17" s="437"/>
      <c r="J17" s="685"/>
      <c r="K17" s="686"/>
      <c r="L17" s="686"/>
      <c r="M17" s="467"/>
    </row>
    <row r="18" spans="1:13" ht="24.75" customHeight="1" x14ac:dyDescent="0.2">
      <c r="A18" s="437"/>
      <c r="B18" s="482">
        <v>2</v>
      </c>
      <c r="C18" s="483" t="s">
        <v>441</v>
      </c>
      <c r="D18" s="484"/>
      <c r="E18" s="485"/>
      <c r="F18" s="486"/>
      <c r="G18" s="487"/>
      <c r="H18" s="488"/>
      <c r="I18" s="437"/>
      <c r="J18" s="685"/>
      <c r="K18" s="686"/>
      <c r="L18" s="686"/>
      <c r="M18" s="467"/>
    </row>
    <row r="19" spans="1:13" ht="24.75" customHeight="1" x14ac:dyDescent="0.2">
      <c r="A19" s="437"/>
      <c r="B19" s="455"/>
      <c r="C19" s="456" t="s">
        <v>442</v>
      </c>
      <c r="D19" s="457"/>
      <c r="E19" s="458"/>
      <c r="F19" s="459"/>
      <c r="G19" s="460"/>
      <c r="H19" s="461"/>
      <c r="I19" s="437"/>
      <c r="J19" s="489"/>
      <c r="K19" s="490"/>
      <c r="L19" s="490"/>
      <c r="M19" s="467"/>
    </row>
    <row r="20" spans="1:13" ht="24.75" customHeight="1" x14ac:dyDescent="0.2">
      <c r="A20" s="437"/>
      <c r="B20" s="455"/>
      <c r="C20" s="468" t="s">
        <v>430</v>
      </c>
      <c r="D20" s="469" t="s">
        <v>443</v>
      </c>
      <c r="E20" s="470"/>
      <c r="F20" s="471">
        <v>1</v>
      </c>
      <c r="G20" s="491">
        <v>1500000</v>
      </c>
      <c r="H20" s="473">
        <f>+F20*G20</f>
        <v>1500000</v>
      </c>
      <c r="I20" s="437"/>
      <c r="J20" s="489"/>
      <c r="K20" s="466"/>
      <c r="L20" s="466"/>
      <c r="M20" s="467"/>
    </row>
    <row r="21" spans="1:13" ht="24.75" customHeight="1" x14ac:dyDescent="0.2">
      <c r="A21" s="437"/>
      <c r="B21" s="455"/>
      <c r="C21" s="468" t="s">
        <v>432</v>
      </c>
      <c r="D21" s="474" t="s">
        <v>444</v>
      </c>
      <c r="E21" s="470"/>
      <c r="F21" s="471">
        <v>200</v>
      </c>
      <c r="G21" s="491">
        <v>25000</v>
      </c>
      <c r="H21" s="473">
        <f>+F21*G21</f>
        <v>5000000</v>
      </c>
      <c r="I21" s="437"/>
      <c r="J21" s="465"/>
      <c r="K21" s="466"/>
      <c r="L21" s="466"/>
      <c r="M21" s="467"/>
    </row>
    <row r="22" spans="1:13" ht="24.75" customHeight="1" x14ac:dyDescent="0.2">
      <c r="A22" s="437"/>
      <c r="B22" s="455"/>
      <c r="C22" s="468" t="s">
        <v>434</v>
      </c>
      <c r="D22" s="474" t="s">
        <v>437</v>
      </c>
      <c r="E22" s="470"/>
      <c r="F22" s="471">
        <v>5</v>
      </c>
      <c r="G22" s="491">
        <v>50000</v>
      </c>
      <c r="H22" s="473">
        <f>+F22*G22</f>
        <v>250000</v>
      </c>
      <c r="I22" s="437"/>
      <c r="J22" s="465"/>
      <c r="K22" s="466"/>
      <c r="L22" s="466"/>
      <c r="M22" s="467"/>
    </row>
    <row r="23" spans="1:13" ht="24.75" customHeight="1" x14ac:dyDescent="0.2">
      <c r="A23" s="437"/>
      <c r="B23" s="455"/>
      <c r="C23" s="475" t="s">
        <v>436</v>
      </c>
      <c r="D23" s="492" t="s">
        <v>439</v>
      </c>
      <c r="E23" s="476"/>
      <c r="F23" s="477">
        <v>2</v>
      </c>
      <c r="G23" s="478">
        <v>75000</v>
      </c>
      <c r="H23" s="479">
        <f>+F23*G23</f>
        <v>150000</v>
      </c>
      <c r="I23" s="437"/>
      <c r="J23" s="465"/>
      <c r="K23" s="466"/>
      <c r="L23" s="466"/>
      <c r="M23" s="467"/>
    </row>
    <row r="24" spans="1:13" ht="24.75" customHeight="1" x14ac:dyDescent="0.2">
      <c r="A24" s="437"/>
      <c r="B24" s="455"/>
      <c r="C24" s="493" t="s">
        <v>438</v>
      </c>
      <c r="D24" s="474" t="s">
        <v>445</v>
      </c>
      <c r="E24" s="476"/>
      <c r="F24" s="477">
        <v>1</v>
      </c>
      <c r="G24" s="478">
        <v>200000</v>
      </c>
      <c r="H24" s="479">
        <f>+F24*G24</f>
        <v>200000</v>
      </c>
      <c r="I24" s="437"/>
      <c r="J24" s="465"/>
      <c r="K24" s="466"/>
      <c r="L24" s="466"/>
      <c r="M24" s="467"/>
    </row>
    <row r="25" spans="1:13" ht="24.75" customHeight="1" x14ac:dyDescent="0.2">
      <c r="A25" s="437"/>
      <c r="B25" s="455"/>
      <c r="C25" s="480" t="s">
        <v>446</v>
      </c>
      <c r="D25" s="481"/>
      <c r="E25" s="494"/>
      <c r="F25" s="495"/>
      <c r="G25" s="496"/>
      <c r="H25" s="497"/>
      <c r="I25" s="437"/>
      <c r="J25" s="465"/>
      <c r="K25" s="466"/>
      <c r="L25" s="498"/>
      <c r="M25" s="467"/>
    </row>
    <row r="26" spans="1:13" ht="24.75" customHeight="1" x14ac:dyDescent="0.2">
      <c r="A26" s="437"/>
      <c r="B26" s="455"/>
      <c r="C26" s="483" t="s">
        <v>447</v>
      </c>
      <c r="D26" s="484"/>
      <c r="E26" s="485"/>
      <c r="F26" s="486"/>
      <c r="G26" s="487"/>
      <c r="H26" s="488"/>
      <c r="I26" s="437"/>
      <c r="J26" s="465"/>
      <c r="K26" s="466"/>
      <c r="L26" s="466"/>
      <c r="M26" s="467"/>
    </row>
    <row r="27" spans="1:13" ht="24.75" customHeight="1" x14ac:dyDescent="0.2">
      <c r="A27" s="437"/>
      <c r="B27" s="455"/>
      <c r="C27" s="687" t="s">
        <v>448</v>
      </c>
      <c r="D27" s="688"/>
      <c r="E27" s="458"/>
      <c r="F27" s="459"/>
      <c r="G27" s="460"/>
      <c r="H27" s="461"/>
      <c r="I27" s="437"/>
      <c r="J27" s="465"/>
      <c r="K27" s="466"/>
      <c r="L27" s="466"/>
      <c r="M27" s="467"/>
    </row>
    <row r="28" spans="1:13" ht="24.75" customHeight="1" x14ac:dyDescent="0.2">
      <c r="A28" s="437"/>
      <c r="B28" s="455"/>
      <c r="C28" s="468" t="s">
        <v>430</v>
      </c>
      <c r="D28" s="469" t="s">
        <v>449</v>
      </c>
      <c r="E28" s="470"/>
      <c r="F28" s="471">
        <v>1</v>
      </c>
      <c r="G28" s="491">
        <v>1500000</v>
      </c>
      <c r="H28" s="473">
        <f>+F28*G28</f>
        <v>1500000</v>
      </c>
      <c r="I28" s="437"/>
      <c r="J28" s="465"/>
      <c r="K28" s="466"/>
      <c r="L28" s="466"/>
      <c r="M28" s="467"/>
    </row>
    <row r="29" spans="1:13" ht="24.75" customHeight="1" x14ac:dyDescent="0.2">
      <c r="A29" s="437"/>
      <c r="B29" s="455"/>
      <c r="C29" s="468" t="s">
        <v>432</v>
      </c>
      <c r="D29" s="474" t="s">
        <v>444</v>
      </c>
      <c r="E29" s="470"/>
      <c r="F29" s="471">
        <v>200</v>
      </c>
      <c r="G29" s="491">
        <v>25000</v>
      </c>
      <c r="H29" s="473">
        <f>+F29*G29</f>
        <v>5000000</v>
      </c>
      <c r="I29" s="437"/>
      <c r="J29" s="465"/>
      <c r="K29" s="466"/>
      <c r="L29" s="466"/>
      <c r="M29" s="467"/>
    </row>
    <row r="30" spans="1:13" ht="24.75" customHeight="1" x14ac:dyDescent="0.2">
      <c r="A30" s="437"/>
      <c r="B30" s="455"/>
      <c r="C30" s="468" t="s">
        <v>434</v>
      </c>
      <c r="D30" s="474" t="s">
        <v>437</v>
      </c>
      <c r="E30" s="470"/>
      <c r="F30" s="471">
        <v>25</v>
      </c>
      <c r="G30" s="491">
        <v>50000</v>
      </c>
      <c r="H30" s="473">
        <f>+F30*G30</f>
        <v>1250000</v>
      </c>
      <c r="I30" s="437"/>
      <c r="J30" s="465"/>
      <c r="K30" s="466"/>
      <c r="L30" s="466"/>
      <c r="M30" s="467"/>
    </row>
    <row r="31" spans="1:13" ht="24.75" customHeight="1" x14ac:dyDescent="0.2">
      <c r="A31" s="437"/>
      <c r="B31" s="455"/>
      <c r="C31" s="475" t="s">
        <v>436</v>
      </c>
      <c r="D31" s="492" t="s">
        <v>439</v>
      </c>
      <c r="E31" s="476"/>
      <c r="F31" s="477">
        <v>2</v>
      </c>
      <c r="G31" s="478">
        <v>75000</v>
      </c>
      <c r="H31" s="479">
        <f>+F31*G31</f>
        <v>150000</v>
      </c>
      <c r="I31" s="437"/>
      <c r="J31" s="465"/>
      <c r="K31" s="466"/>
      <c r="L31" s="466"/>
      <c r="M31" s="467"/>
    </row>
    <row r="32" spans="1:13" ht="24.75" customHeight="1" x14ac:dyDescent="0.2">
      <c r="A32" s="437"/>
      <c r="B32" s="455"/>
      <c r="C32" s="499"/>
      <c r="D32" s="500"/>
      <c r="E32" s="476"/>
      <c r="F32" s="477"/>
      <c r="G32" s="478"/>
      <c r="H32" s="479"/>
      <c r="I32" s="437"/>
      <c r="J32" s="465"/>
      <c r="K32" s="466"/>
      <c r="L32" s="466"/>
      <c r="M32" s="467"/>
    </row>
    <row r="33" spans="1:13" ht="24.75" customHeight="1" x14ac:dyDescent="0.2">
      <c r="A33" s="437"/>
      <c r="B33" s="455"/>
      <c r="C33" s="480" t="s">
        <v>450</v>
      </c>
      <c r="D33" s="481"/>
      <c r="E33" s="494"/>
      <c r="F33" s="495"/>
      <c r="G33" s="496"/>
      <c r="H33" s="497"/>
      <c r="I33" s="437"/>
      <c r="J33" s="465"/>
      <c r="K33" s="466"/>
      <c r="L33" s="466"/>
      <c r="M33" s="467"/>
    </row>
    <row r="34" spans="1:13" ht="24.75" customHeight="1" x14ac:dyDescent="0.2">
      <c r="A34" s="437"/>
      <c r="B34" s="482">
        <v>3</v>
      </c>
      <c r="C34" s="483" t="s">
        <v>451</v>
      </c>
      <c r="D34" s="484"/>
      <c r="E34" s="485"/>
      <c r="F34" s="486"/>
      <c r="G34" s="501"/>
      <c r="H34" s="502"/>
      <c r="I34" s="437"/>
      <c r="J34" s="465"/>
      <c r="K34" s="466"/>
      <c r="L34" s="466"/>
      <c r="M34" s="467"/>
    </row>
    <row r="35" spans="1:13" ht="24.75" customHeight="1" x14ac:dyDescent="0.2">
      <c r="A35" s="437"/>
      <c r="B35" s="455"/>
      <c r="C35" s="468" t="s">
        <v>430</v>
      </c>
      <c r="D35" s="469" t="s">
        <v>452</v>
      </c>
      <c r="E35" s="470"/>
      <c r="F35" s="471">
        <v>1</v>
      </c>
      <c r="G35" s="491">
        <v>1500000</v>
      </c>
      <c r="H35" s="473">
        <f>+F35*G35</f>
        <v>1500000</v>
      </c>
      <c r="I35" s="437"/>
      <c r="J35" s="465"/>
      <c r="K35" s="466"/>
      <c r="L35" s="466"/>
      <c r="M35" s="467"/>
    </row>
    <row r="36" spans="1:13" ht="24.75" customHeight="1" x14ac:dyDescent="0.2">
      <c r="A36" s="437"/>
      <c r="B36" s="455"/>
      <c r="C36" s="468" t="s">
        <v>432</v>
      </c>
      <c r="D36" s="474" t="s">
        <v>453</v>
      </c>
      <c r="E36" s="470"/>
      <c r="F36" s="471">
        <v>200</v>
      </c>
      <c r="G36" s="491">
        <v>25000</v>
      </c>
      <c r="H36" s="473">
        <f>+F36*G36</f>
        <v>5000000</v>
      </c>
      <c r="I36" s="437"/>
      <c r="J36" s="465"/>
      <c r="K36" s="466"/>
      <c r="L36" s="466"/>
      <c r="M36" s="467"/>
    </row>
    <row r="37" spans="1:13" ht="24.75" customHeight="1" x14ac:dyDescent="0.2">
      <c r="A37" s="437"/>
      <c r="B37" s="455"/>
      <c r="C37" s="468" t="s">
        <v>434</v>
      </c>
      <c r="D37" s="474" t="s">
        <v>437</v>
      </c>
      <c r="E37" s="470"/>
      <c r="F37" s="471">
        <v>5</v>
      </c>
      <c r="G37" s="491">
        <v>50000</v>
      </c>
      <c r="H37" s="473">
        <f>+F37*G37</f>
        <v>250000</v>
      </c>
      <c r="I37" s="437"/>
      <c r="J37" s="465"/>
      <c r="K37" s="466"/>
      <c r="L37" s="466"/>
      <c r="M37" s="467"/>
    </row>
    <row r="38" spans="1:13" ht="24.75" customHeight="1" x14ac:dyDescent="0.2">
      <c r="A38" s="437"/>
      <c r="B38" s="455"/>
      <c r="C38" s="475" t="s">
        <v>436</v>
      </c>
      <c r="D38" s="492" t="s">
        <v>439</v>
      </c>
      <c r="E38" s="476"/>
      <c r="F38" s="477">
        <v>6</v>
      </c>
      <c r="G38" s="478">
        <v>75000</v>
      </c>
      <c r="H38" s="479">
        <f>+F38*G38</f>
        <v>450000</v>
      </c>
      <c r="I38" s="437"/>
      <c r="J38" s="465"/>
      <c r="K38" s="466"/>
      <c r="L38" s="466"/>
      <c r="M38" s="467"/>
    </row>
    <row r="39" spans="1:13" ht="24.75" customHeight="1" x14ac:dyDescent="0.2">
      <c r="A39" s="437"/>
      <c r="B39" s="455"/>
      <c r="C39" s="499" t="s">
        <v>454</v>
      </c>
      <c r="D39" s="500"/>
      <c r="E39" s="476"/>
      <c r="F39" s="477"/>
      <c r="G39" s="478"/>
      <c r="H39" s="479"/>
      <c r="I39" s="437"/>
      <c r="J39" s="465"/>
      <c r="K39" s="466"/>
      <c r="L39" s="466"/>
      <c r="M39" s="467"/>
    </row>
    <row r="40" spans="1:13" ht="24.75" customHeight="1" x14ac:dyDescent="0.2">
      <c r="A40" s="437"/>
      <c r="B40" s="503"/>
      <c r="C40" s="493"/>
      <c r="D40" s="504"/>
      <c r="E40" s="470"/>
      <c r="F40" s="505"/>
      <c r="G40" s="506"/>
      <c r="H40" s="507"/>
      <c r="I40" s="437"/>
      <c r="J40" s="465"/>
      <c r="K40" s="466"/>
      <c r="L40" s="466"/>
      <c r="M40" s="467"/>
    </row>
    <row r="41" spans="1:13" ht="24.75" customHeight="1" x14ac:dyDescent="0.2">
      <c r="A41" s="437"/>
      <c r="B41" s="455"/>
      <c r="C41" s="480" t="s">
        <v>455</v>
      </c>
      <c r="D41" s="481"/>
      <c r="E41" s="494"/>
      <c r="F41" s="495"/>
      <c r="G41" s="496"/>
      <c r="H41" s="497"/>
      <c r="I41" s="437"/>
      <c r="J41" s="465"/>
      <c r="K41" s="466"/>
      <c r="L41" s="466"/>
      <c r="M41" s="467"/>
    </row>
    <row r="42" spans="1:13" ht="24.75" customHeight="1" x14ac:dyDescent="0.2">
      <c r="A42" s="437"/>
      <c r="B42" s="482">
        <v>4</v>
      </c>
      <c r="C42" s="483" t="s">
        <v>456</v>
      </c>
      <c r="D42" s="484"/>
      <c r="E42" s="508"/>
      <c r="F42" s="486"/>
      <c r="G42" s="487"/>
      <c r="H42" s="488"/>
      <c r="I42" s="437"/>
      <c r="J42" s="465"/>
      <c r="K42" s="466"/>
      <c r="L42" s="466"/>
      <c r="M42" s="467"/>
    </row>
    <row r="43" spans="1:13" ht="24.75" customHeight="1" x14ac:dyDescent="0.2">
      <c r="A43" s="437"/>
      <c r="B43" s="455"/>
      <c r="C43" s="468" t="s">
        <v>430</v>
      </c>
      <c r="D43" s="469" t="s">
        <v>457</v>
      </c>
      <c r="E43" s="470"/>
      <c r="F43" s="509">
        <v>19</v>
      </c>
      <c r="G43" s="491">
        <v>300000</v>
      </c>
      <c r="H43" s="473">
        <f>+F43*G43</f>
        <v>5700000</v>
      </c>
      <c r="I43" s="437"/>
      <c r="J43" s="465"/>
      <c r="K43" s="466"/>
      <c r="L43" s="466"/>
      <c r="M43" s="467"/>
    </row>
    <row r="44" spans="1:13" ht="24.75" customHeight="1" x14ac:dyDescent="0.2">
      <c r="A44" s="437"/>
      <c r="B44" s="455"/>
      <c r="C44" s="510"/>
      <c r="D44" s="474"/>
      <c r="E44" s="470"/>
      <c r="F44" s="471"/>
      <c r="G44" s="491"/>
      <c r="H44" s="473"/>
      <c r="I44" s="437"/>
      <c r="J44" s="465"/>
      <c r="K44" s="466"/>
      <c r="L44" s="466"/>
      <c r="M44" s="467"/>
    </row>
    <row r="45" spans="1:13" ht="24.75" customHeight="1" x14ac:dyDescent="0.2">
      <c r="A45" s="437"/>
      <c r="B45" s="455"/>
      <c r="C45" s="510"/>
      <c r="D45" s="474"/>
      <c r="E45" s="470"/>
      <c r="F45" s="471"/>
      <c r="G45" s="491"/>
      <c r="H45" s="473"/>
      <c r="I45" s="437"/>
      <c r="J45" s="465"/>
      <c r="K45" s="466"/>
      <c r="L45" s="466"/>
      <c r="M45" s="467"/>
    </row>
    <row r="46" spans="1:13" ht="24.75" customHeight="1" x14ac:dyDescent="0.2">
      <c r="A46" s="437"/>
      <c r="B46" s="455"/>
      <c r="C46" s="499"/>
      <c r="D46" s="492"/>
      <c r="E46" s="476"/>
      <c r="F46" s="477"/>
      <c r="G46" s="478"/>
      <c r="H46" s="479"/>
      <c r="I46" s="437"/>
      <c r="J46" s="465"/>
      <c r="K46" s="466"/>
      <c r="L46" s="466"/>
      <c r="M46" s="467"/>
    </row>
    <row r="47" spans="1:13" ht="24.75" customHeight="1" x14ac:dyDescent="0.2">
      <c r="A47" s="437"/>
      <c r="B47" s="455"/>
      <c r="C47" s="499"/>
      <c r="D47" s="492"/>
      <c r="E47" s="476"/>
      <c r="F47" s="477"/>
      <c r="G47" s="478"/>
      <c r="H47" s="479"/>
      <c r="I47" s="437"/>
      <c r="J47" s="465"/>
      <c r="K47" s="466"/>
      <c r="L47" s="466"/>
      <c r="M47" s="467"/>
    </row>
    <row r="48" spans="1:13" ht="24.75" customHeight="1" x14ac:dyDescent="0.2">
      <c r="A48" s="437"/>
      <c r="B48" s="455"/>
      <c r="C48" s="511"/>
      <c r="D48" s="512"/>
      <c r="E48" s="513"/>
      <c r="F48" s="477"/>
      <c r="G48" s="514"/>
      <c r="H48" s="515"/>
      <c r="I48" s="437"/>
      <c r="J48" s="465"/>
      <c r="K48" s="466"/>
      <c r="L48" s="466"/>
      <c r="M48" s="467"/>
    </row>
    <row r="49" spans="1:13" ht="24.75" customHeight="1" x14ac:dyDescent="0.2">
      <c r="A49" s="437"/>
      <c r="B49" s="516"/>
      <c r="C49" s="480" t="s">
        <v>458</v>
      </c>
      <c r="D49" s="481"/>
      <c r="E49" s="494"/>
      <c r="F49" s="495"/>
      <c r="G49" s="496"/>
      <c r="H49" s="497"/>
      <c r="I49" s="437"/>
      <c r="J49" s="465"/>
      <c r="K49" s="466"/>
      <c r="L49" s="466"/>
      <c r="M49" s="467"/>
    </row>
    <row r="50" spans="1:13" ht="24.75" customHeight="1" x14ac:dyDescent="0.2">
      <c r="A50" s="437"/>
      <c r="B50" s="482">
        <v>5</v>
      </c>
      <c r="C50" s="483" t="s">
        <v>459</v>
      </c>
      <c r="D50" s="484"/>
      <c r="E50" s="508"/>
      <c r="F50" s="486"/>
      <c r="G50" s="487"/>
      <c r="H50" s="488"/>
      <c r="I50" s="437"/>
      <c r="J50" s="465"/>
      <c r="K50" s="466"/>
      <c r="L50" s="466"/>
      <c r="M50" s="467"/>
    </row>
    <row r="51" spans="1:13" ht="24.75" customHeight="1" x14ac:dyDescent="0.2">
      <c r="A51" s="437"/>
      <c r="B51" s="455"/>
      <c r="C51" s="468" t="s">
        <v>430</v>
      </c>
      <c r="D51" s="469" t="s">
        <v>460</v>
      </c>
      <c r="E51" s="470"/>
      <c r="F51" s="509">
        <v>9</v>
      </c>
      <c r="G51" s="491">
        <v>500000</v>
      </c>
      <c r="H51" s="473">
        <f>+F51*G51</f>
        <v>4500000</v>
      </c>
      <c r="I51" s="437"/>
      <c r="J51" s="465"/>
      <c r="K51" s="466"/>
      <c r="L51" s="466"/>
      <c r="M51" s="467"/>
    </row>
    <row r="52" spans="1:13" ht="24.75" customHeight="1" x14ac:dyDescent="0.2">
      <c r="A52" s="437"/>
      <c r="B52" s="455"/>
      <c r="C52" s="510"/>
      <c r="D52" s="474" t="s">
        <v>461</v>
      </c>
      <c r="E52" s="470"/>
      <c r="F52" s="509">
        <v>9</v>
      </c>
      <c r="G52" s="491">
        <v>40000</v>
      </c>
      <c r="H52" s="473">
        <f>+F52*G52</f>
        <v>360000</v>
      </c>
      <c r="I52" s="437"/>
      <c r="J52" s="465"/>
      <c r="K52" s="466"/>
      <c r="L52" s="466"/>
      <c r="M52" s="467"/>
    </row>
    <row r="53" spans="1:13" ht="24.75" customHeight="1" x14ac:dyDescent="0.2">
      <c r="A53" s="437"/>
      <c r="B53" s="455"/>
      <c r="C53" s="510"/>
      <c r="D53" s="474"/>
      <c r="E53" s="470"/>
      <c r="F53" s="471"/>
      <c r="G53" s="491"/>
      <c r="H53" s="473"/>
      <c r="I53" s="437"/>
      <c r="J53" s="465"/>
      <c r="K53" s="466"/>
      <c r="L53" s="466"/>
      <c r="M53" s="467"/>
    </row>
    <row r="54" spans="1:13" ht="24.75" customHeight="1" x14ac:dyDescent="0.2">
      <c r="A54" s="437"/>
      <c r="B54" s="455"/>
      <c r="C54" s="499"/>
      <c r="D54" s="492"/>
      <c r="E54" s="476"/>
      <c r="F54" s="477"/>
      <c r="G54" s="478"/>
      <c r="H54" s="479"/>
      <c r="I54" s="437"/>
      <c r="J54" s="465"/>
      <c r="K54" s="466"/>
      <c r="L54" s="466"/>
      <c r="M54" s="467"/>
    </row>
    <row r="55" spans="1:13" ht="24.75" customHeight="1" x14ac:dyDescent="0.2">
      <c r="A55" s="437"/>
      <c r="B55" s="455"/>
      <c r="C55" s="499"/>
      <c r="D55" s="492"/>
      <c r="E55" s="476"/>
      <c r="F55" s="477"/>
      <c r="G55" s="478"/>
      <c r="H55" s="479"/>
      <c r="I55" s="437"/>
      <c r="J55" s="465"/>
      <c r="K55" s="466"/>
      <c r="L55" s="466"/>
      <c r="M55" s="467"/>
    </row>
    <row r="56" spans="1:13" ht="24.75" customHeight="1" x14ac:dyDescent="0.2">
      <c r="A56" s="437"/>
      <c r="B56" s="455"/>
      <c r="C56" s="499"/>
      <c r="D56" s="492"/>
      <c r="E56" s="476"/>
      <c r="F56" s="477"/>
      <c r="G56" s="478"/>
      <c r="H56" s="479"/>
      <c r="I56" s="437"/>
      <c r="J56" s="465"/>
      <c r="K56" s="466"/>
      <c r="L56" s="466"/>
      <c r="M56" s="467"/>
    </row>
    <row r="57" spans="1:13" ht="24.75" customHeight="1" x14ac:dyDescent="0.2">
      <c r="A57" s="437"/>
      <c r="B57" s="503"/>
      <c r="C57" s="517"/>
      <c r="D57" s="518"/>
      <c r="E57" s="476"/>
      <c r="F57" s="519"/>
      <c r="G57" s="520"/>
      <c r="H57" s="479"/>
      <c r="I57" s="437"/>
      <c r="J57" s="465"/>
      <c r="K57" s="466"/>
      <c r="L57" s="466"/>
      <c r="M57" s="467"/>
    </row>
    <row r="58" spans="1:13" ht="27.75" customHeight="1" x14ac:dyDescent="0.2">
      <c r="A58" s="437"/>
      <c r="B58" s="455"/>
      <c r="C58" s="480" t="s">
        <v>462</v>
      </c>
      <c r="D58" s="481"/>
      <c r="E58" s="494"/>
      <c r="F58" s="495"/>
      <c r="G58" s="496"/>
      <c r="H58" s="497"/>
      <c r="I58" s="437"/>
      <c r="J58" s="465"/>
      <c r="K58" s="466"/>
      <c r="L58" s="466"/>
      <c r="M58" s="467"/>
    </row>
    <row r="59" spans="1:13" ht="24.75" customHeight="1" x14ac:dyDescent="0.2">
      <c r="A59" s="437"/>
      <c r="B59" s="482">
        <v>6</v>
      </c>
      <c r="C59" s="483" t="s">
        <v>463</v>
      </c>
      <c r="D59" s="484"/>
      <c r="E59" s="508"/>
      <c r="F59" s="486"/>
      <c r="G59" s="487"/>
      <c r="H59" s="488"/>
      <c r="I59" s="437"/>
      <c r="J59" s="465"/>
      <c r="K59" s="466"/>
      <c r="L59" s="466"/>
      <c r="M59" s="467"/>
    </row>
    <row r="60" spans="1:13" ht="24.75" customHeight="1" x14ac:dyDescent="0.2">
      <c r="A60" s="437"/>
      <c r="B60" s="503"/>
      <c r="C60" s="468" t="s">
        <v>430</v>
      </c>
      <c r="D60" s="504" t="s">
        <v>464</v>
      </c>
      <c r="E60" s="470"/>
      <c r="F60" s="477">
        <v>300</v>
      </c>
      <c r="G60" s="491">
        <v>100000</v>
      </c>
      <c r="H60" s="473">
        <f>+F60*G60</f>
        <v>30000000</v>
      </c>
      <c r="I60" s="437"/>
      <c r="J60" s="465"/>
      <c r="K60" s="466"/>
      <c r="L60" s="466"/>
      <c r="M60" s="467"/>
    </row>
    <row r="61" spans="1:13" ht="24.75" customHeight="1" x14ac:dyDescent="0.2">
      <c r="A61" s="437"/>
      <c r="B61" s="455"/>
      <c r="C61" s="521"/>
      <c r="D61" s="522"/>
      <c r="E61" s="470"/>
      <c r="F61" s="477"/>
      <c r="G61" s="491"/>
      <c r="H61" s="473"/>
      <c r="I61" s="437"/>
      <c r="J61" s="465"/>
      <c r="K61" s="466"/>
      <c r="L61" s="466"/>
      <c r="M61" s="467"/>
    </row>
    <row r="62" spans="1:13" ht="24.75" customHeight="1" x14ac:dyDescent="0.2">
      <c r="A62" s="437"/>
      <c r="B62" s="455"/>
      <c r="C62" s="521"/>
      <c r="D62" s="522"/>
      <c r="E62" s="470"/>
      <c r="F62" s="477"/>
      <c r="G62" s="491"/>
      <c r="H62" s="473"/>
      <c r="I62" s="437"/>
      <c r="J62" s="465"/>
      <c r="K62" s="466"/>
      <c r="L62" s="466"/>
      <c r="M62" s="467"/>
    </row>
    <row r="63" spans="1:13" ht="24.75" customHeight="1" x14ac:dyDescent="0.2">
      <c r="A63" s="437"/>
      <c r="B63" s="455"/>
      <c r="C63" s="521"/>
      <c r="D63" s="522"/>
      <c r="E63" s="470"/>
      <c r="F63" s="477"/>
      <c r="G63" s="491"/>
      <c r="H63" s="473"/>
      <c r="I63" s="437"/>
      <c r="J63" s="465"/>
      <c r="K63" s="466"/>
      <c r="L63" s="466"/>
      <c r="M63" s="467"/>
    </row>
    <row r="64" spans="1:13" ht="24.75" customHeight="1" x14ac:dyDescent="0.2">
      <c r="A64" s="437"/>
      <c r="B64" s="455"/>
      <c r="C64" s="521"/>
      <c r="D64" s="522"/>
      <c r="E64" s="470"/>
      <c r="F64" s="477"/>
      <c r="G64" s="491"/>
      <c r="H64" s="473"/>
      <c r="I64" s="437"/>
      <c r="J64" s="465"/>
      <c r="K64" s="466"/>
      <c r="L64" s="466"/>
      <c r="M64" s="467"/>
    </row>
    <row r="65" spans="1:13" ht="24.75" customHeight="1" x14ac:dyDescent="0.2">
      <c r="A65" s="437"/>
      <c r="B65" s="455"/>
      <c r="C65" s="521"/>
      <c r="D65" s="522"/>
      <c r="E65" s="470"/>
      <c r="F65" s="477"/>
      <c r="G65" s="491"/>
      <c r="H65" s="473"/>
      <c r="I65" s="437"/>
      <c r="J65" s="465"/>
      <c r="K65" s="466"/>
      <c r="L65" s="466"/>
      <c r="M65" s="467"/>
    </row>
    <row r="66" spans="1:13" ht="24.75" customHeight="1" x14ac:dyDescent="0.2">
      <c r="A66" s="437"/>
      <c r="B66" s="455"/>
      <c r="C66" s="521"/>
      <c r="D66" s="522"/>
      <c r="E66" s="513"/>
      <c r="F66" s="523"/>
      <c r="G66" s="524"/>
      <c r="H66" s="515"/>
      <c r="I66" s="437"/>
      <c r="J66" s="465"/>
      <c r="K66" s="466"/>
      <c r="L66" s="466"/>
      <c r="M66" s="467"/>
    </row>
    <row r="67" spans="1:13" ht="24.75" customHeight="1" thickBot="1" x14ac:dyDescent="0.25">
      <c r="A67" s="437"/>
      <c r="B67" s="525"/>
      <c r="C67" s="526"/>
      <c r="D67" s="527"/>
      <c r="E67" s="528"/>
      <c r="F67" s="529"/>
      <c r="G67" s="530"/>
      <c r="H67" s="531"/>
      <c r="I67" s="437"/>
      <c r="J67" s="465"/>
      <c r="K67" s="466"/>
      <c r="L67" s="466"/>
      <c r="M67" s="467"/>
    </row>
    <row r="68" spans="1:13" ht="24.75" customHeight="1" x14ac:dyDescent="0.2">
      <c r="A68" s="437"/>
      <c r="B68" s="532">
        <v>7</v>
      </c>
      <c r="C68" s="483" t="s">
        <v>465</v>
      </c>
      <c r="D68" s="533"/>
      <c r="E68" s="470"/>
      <c r="F68" s="477"/>
      <c r="G68" s="491"/>
      <c r="H68" s="473"/>
      <c r="I68" s="437"/>
      <c r="J68" s="465"/>
      <c r="K68" s="466"/>
      <c r="L68" s="466"/>
      <c r="M68" s="467"/>
    </row>
    <row r="69" spans="1:13" ht="24.75" customHeight="1" x14ac:dyDescent="0.2">
      <c r="A69" s="437"/>
      <c r="B69" s="455"/>
      <c r="C69" s="456" t="s">
        <v>466</v>
      </c>
      <c r="D69" s="457"/>
      <c r="E69" s="470"/>
      <c r="F69" s="477"/>
      <c r="G69" s="491"/>
      <c r="H69" s="473"/>
      <c r="I69" s="437"/>
      <c r="J69" s="465"/>
      <c r="K69" s="466"/>
      <c r="L69" s="466"/>
      <c r="M69" s="467"/>
    </row>
    <row r="70" spans="1:13" ht="24.75" customHeight="1" x14ac:dyDescent="0.2">
      <c r="A70" s="437"/>
      <c r="B70" s="455"/>
      <c r="C70" s="468" t="s">
        <v>430</v>
      </c>
      <c r="D70" s="469" t="s">
        <v>467</v>
      </c>
      <c r="E70" s="470"/>
      <c r="F70" s="477">
        <v>1</v>
      </c>
      <c r="G70" s="491">
        <v>1500000</v>
      </c>
      <c r="H70" s="473">
        <f>+F70*G70</f>
        <v>1500000</v>
      </c>
      <c r="I70" s="437"/>
      <c r="J70" s="465"/>
      <c r="K70" s="466"/>
      <c r="L70" s="466"/>
      <c r="M70" s="467"/>
    </row>
    <row r="71" spans="1:13" ht="24.75" customHeight="1" x14ac:dyDescent="0.2">
      <c r="A71" s="437"/>
      <c r="B71" s="455"/>
      <c r="C71" s="468" t="s">
        <v>432</v>
      </c>
      <c r="D71" s="474" t="s">
        <v>453</v>
      </c>
      <c r="E71" s="470"/>
      <c r="F71" s="477">
        <v>200</v>
      </c>
      <c r="G71" s="491">
        <v>25000</v>
      </c>
      <c r="H71" s="473">
        <f>+F71*G71</f>
        <v>5000000</v>
      </c>
      <c r="I71" s="437"/>
      <c r="J71" s="465"/>
      <c r="K71" s="466"/>
      <c r="L71" s="466"/>
      <c r="M71" s="467"/>
    </row>
    <row r="72" spans="1:13" ht="24.75" customHeight="1" x14ac:dyDescent="0.2">
      <c r="A72" s="437"/>
      <c r="B72" s="455"/>
      <c r="C72" s="468" t="s">
        <v>434</v>
      </c>
      <c r="D72" s="492" t="s">
        <v>439</v>
      </c>
      <c r="E72" s="470"/>
      <c r="F72" s="477">
        <v>2</v>
      </c>
      <c r="G72" s="491">
        <v>75000</v>
      </c>
      <c r="H72" s="473">
        <f>+F72*G72</f>
        <v>150000</v>
      </c>
      <c r="I72" s="437"/>
      <c r="J72" s="465"/>
      <c r="K72" s="466"/>
      <c r="L72" s="466"/>
      <c r="M72" s="467"/>
    </row>
    <row r="73" spans="1:13" ht="24.75" customHeight="1" x14ac:dyDescent="0.2">
      <c r="A73" s="437"/>
      <c r="B73" s="455"/>
      <c r="C73" s="468" t="s">
        <v>436</v>
      </c>
      <c r="D73" s="474" t="s">
        <v>445</v>
      </c>
      <c r="E73" s="470"/>
      <c r="F73" s="477">
        <v>1</v>
      </c>
      <c r="G73" s="491">
        <v>200000</v>
      </c>
      <c r="H73" s="473">
        <f>+F73*G73</f>
        <v>200000</v>
      </c>
      <c r="I73" s="437"/>
      <c r="J73" s="465"/>
      <c r="K73" s="466"/>
      <c r="L73" s="466"/>
      <c r="M73" s="467"/>
    </row>
    <row r="74" spans="1:13" ht="24.75" customHeight="1" x14ac:dyDescent="0.2">
      <c r="A74" s="437"/>
      <c r="B74" s="455"/>
      <c r="C74" s="468"/>
      <c r="D74" s="474"/>
      <c r="E74" s="470"/>
      <c r="F74" s="477"/>
      <c r="G74" s="491"/>
      <c r="H74" s="473"/>
      <c r="I74" s="437"/>
      <c r="J74" s="465"/>
      <c r="K74" s="466"/>
      <c r="L74" s="466"/>
      <c r="M74" s="467"/>
    </row>
    <row r="75" spans="1:13" ht="24.75" customHeight="1" thickBot="1" x14ac:dyDescent="0.25">
      <c r="A75" s="437"/>
      <c r="B75" s="525"/>
      <c r="C75" s="526"/>
      <c r="D75" s="527"/>
      <c r="E75" s="528"/>
      <c r="F75" s="529"/>
      <c r="G75" s="530"/>
      <c r="H75" s="531"/>
      <c r="I75" s="437"/>
      <c r="J75" s="534"/>
      <c r="K75" s="535"/>
      <c r="L75" s="535"/>
      <c r="M75" s="536"/>
    </row>
    <row r="76" spans="1:13" ht="15" thickBot="1" x14ac:dyDescent="0.25">
      <c r="A76" s="437"/>
      <c r="B76" s="436"/>
      <c r="C76" s="437"/>
      <c r="D76" s="437"/>
      <c r="E76" s="438"/>
      <c r="F76" s="437"/>
      <c r="G76" s="437"/>
      <c r="H76" s="537">
        <f>SUM(H12:H75)</f>
        <v>74445000</v>
      </c>
      <c r="I76" s="437"/>
      <c r="J76" s="437"/>
    </row>
    <row r="77" spans="1:13" x14ac:dyDescent="0.2">
      <c r="A77" s="437"/>
      <c r="B77" s="436"/>
      <c r="C77" s="437"/>
      <c r="D77" s="437"/>
      <c r="E77" s="438"/>
      <c r="F77" s="437"/>
      <c r="G77" s="437"/>
      <c r="H77" s="437"/>
      <c r="I77" s="437"/>
      <c r="J77" s="437"/>
    </row>
    <row r="78" spans="1:13" x14ac:dyDescent="0.2">
      <c r="B78" s="436"/>
      <c r="C78" s="437"/>
      <c r="D78" s="437"/>
      <c r="E78" s="438"/>
      <c r="F78" s="437"/>
      <c r="G78" s="437"/>
      <c r="H78" s="437"/>
    </row>
  </sheetData>
  <mergeCells count="9">
    <mergeCell ref="J16:J18"/>
    <mergeCell ref="K16:K18"/>
    <mergeCell ref="L16:L18"/>
    <mergeCell ref="C27:D27"/>
    <mergeCell ref="B5:E6"/>
    <mergeCell ref="F6:H6"/>
    <mergeCell ref="B7:B9"/>
    <mergeCell ref="C7:D8"/>
    <mergeCell ref="J7:M9"/>
  </mergeCells>
  <printOptions horizontalCentered="1" verticalCentered="1"/>
  <pageMargins left="0" right="0" top="0.51181102362204722" bottom="0" header="0" footer="0"/>
  <pageSetup scale="3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tabSelected="1" zoomScaleNormal="100" workbookViewId="0">
      <pane xSplit="3" ySplit="4" topLeftCell="D41" activePane="bottomRight" state="frozen"/>
      <selection pane="topRight" activeCell="D1" sqref="D1"/>
      <selection pane="bottomLeft" activeCell="A5" sqref="A5"/>
      <selection pane="bottomRight" activeCell="C52" sqref="C52"/>
    </sheetView>
  </sheetViews>
  <sheetFormatPr defaultRowHeight="14.25" x14ac:dyDescent="0.2"/>
  <cols>
    <col min="1" max="1" width="18.85546875" style="288" bestFit="1" customWidth="1"/>
    <col min="2" max="2" width="20.140625" style="288" customWidth="1"/>
    <col min="3" max="3" width="24.28515625" style="288" customWidth="1"/>
    <col min="4" max="9" width="6.85546875" style="288" customWidth="1"/>
    <col min="10" max="11" width="27.28515625" style="288" customWidth="1"/>
    <col min="12" max="12" width="16.85546875" style="288" bestFit="1" customWidth="1"/>
    <col min="13" max="16384" width="9.140625" style="288"/>
  </cols>
  <sheetData>
    <row r="1" spans="1:11" ht="27.75" x14ac:dyDescent="0.4">
      <c r="A1" s="703" t="s">
        <v>505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</row>
    <row r="3" spans="1:11" ht="26.25" customHeight="1" x14ac:dyDescent="0.2">
      <c r="A3" s="704" t="s">
        <v>122</v>
      </c>
      <c r="B3" s="705" t="s">
        <v>123</v>
      </c>
      <c r="C3" s="705" t="s">
        <v>124</v>
      </c>
      <c r="D3" s="705" t="s">
        <v>389</v>
      </c>
      <c r="E3" s="705"/>
      <c r="F3" s="705"/>
      <c r="G3" s="705"/>
      <c r="H3" s="705"/>
      <c r="I3" s="705"/>
      <c r="J3" s="706" t="s">
        <v>388</v>
      </c>
      <c r="K3" s="707"/>
    </row>
    <row r="4" spans="1:11" ht="38.25" x14ac:dyDescent="0.2">
      <c r="A4" s="704"/>
      <c r="B4" s="704"/>
      <c r="C4" s="704"/>
      <c r="D4" s="385" t="s">
        <v>508</v>
      </c>
      <c r="E4" s="385" t="s">
        <v>125</v>
      </c>
      <c r="F4" s="385" t="s">
        <v>126</v>
      </c>
      <c r="G4" s="385" t="s">
        <v>506</v>
      </c>
      <c r="H4" s="385" t="s">
        <v>507</v>
      </c>
      <c r="I4" s="385" t="s">
        <v>127</v>
      </c>
      <c r="J4" s="289" t="s">
        <v>128</v>
      </c>
      <c r="K4" s="289" t="s">
        <v>129</v>
      </c>
    </row>
    <row r="5" spans="1:11" ht="20.25" customHeight="1" x14ac:dyDescent="0.2">
      <c r="A5" s="290" t="s">
        <v>130</v>
      </c>
      <c r="B5" s="291" t="s">
        <v>131</v>
      </c>
      <c r="C5" s="292" t="s">
        <v>132</v>
      </c>
      <c r="D5" s="293"/>
      <c r="E5" s="293"/>
      <c r="F5" s="293"/>
      <c r="G5" s="293"/>
      <c r="H5" s="293"/>
      <c r="I5" s="293"/>
      <c r="J5" s="293"/>
      <c r="K5" s="293"/>
    </row>
    <row r="6" spans="1:11" ht="20.25" customHeight="1" x14ac:dyDescent="0.2">
      <c r="A6" s="294" t="s">
        <v>133</v>
      </c>
      <c r="B6" s="295" t="s">
        <v>18</v>
      </c>
      <c r="C6" s="292" t="s">
        <v>134</v>
      </c>
      <c r="D6" s="293"/>
      <c r="E6" s="293"/>
      <c r="F6" s="293"/>
      <c r="G6" s="293"/>
      <c r="H6" s="293"/>
      <c r="I6" s="293"/>
      <c r="J6" s="293"/>
      <c r="K6" s="293"/>
    </row>
    <row r="7" spans="1:11" ht="20.25" customHeight="1" x14ac:dyDescent="0.2">
      <c r="A7" s="296"/>
      <c r="B7" s="295" t="s">
        <v>135</v>
      </c>
      <c r="C7" s="292" t="s">
        <v>136</v>
      </c>
      <c r="D7" s="293"/>
      <c r="E7" s="293"/>
      <c r="F7" s="293"/>
      <c r="G7" s="293"/>
      <c r="H7" s="293"/>
      <c r="I7" s="293"/>
      <c r="J7" s="293"/>
      <c r="K7" s="293"/>
    </row>
    <row r="8" spans="1:11" ht="20.25" customHeight="1" x14ac:dyDescent="0.2">
      <c r="A8" s="290" t="s">
        <v>137</v>
      </c>
      <c r="B8" s="291" t="s">
        <v>138</v>
      </c>
      <c r="C8" s="292" t="s">
        <v>139</v>
      </c>
      <c r="D8" s="293"/>
      <c r="E8" s="293"/>
      <c r="F8" s="293"/>
      <c r="G8" s="293"/>
      <c r="H8" s="293"/>
      <c r="I8" s="293"/>
      <c r="J8" s="293"/>
      <c r="K8" s="293"/>
    </row>
    <row r="9" spans="1:11" ht="20.25" customHeight="1" x14ac:dyDescent="0.2">
      <c r="A9" s="294" t="s">
        <v>133</v>
      </c>
      <c r="B9" s="295" t="s">
        <v>140</v>
      </c>
      <c r="C9" s="292" t="s">
        <v>141</v>
      </c>
      <c r="D9" s="293"/>
      <c r="E9" s="293"/>
      <c r="F9" s="293"/>
      <c r="G9" s="293"/>
      <c r="H9" s="293"/>
      <c r="I9" s="293"/>
      <c r="J9" s="293"/>
      <c r="K9" s="293"/>
    </row>
    <row r="10" spans="1:11" ht="20.25" customHeight="1" x14ac:dyDescent="0.2">
      <c r="A10" s="296"/>
      <c r="B10" s="297" t="s">
        <v>142</v>
      </c>
      <c r="C10" s="292" t="s">
        <v>143</v>
      </c>
      <c r="D10" s="293"/>
      <c r="E10" s="293"/>
      <c r="F10" s="293"/>
      <c r="G10" s="293"/>
      <c r="H10" s="293"/>
      <c r="I10" s="293"/>
      <c r="J10" s="293"/>
      <c r="K10" s="293"/>
    </row>
    <row r="11" spans="1:11" ht="20.25" customHeight="1" x14ac:dyDescent="0.2">
      <c r="A11" s="290" t="s">
        <v>144</v>
      </c>
      <c r="B11" s="291" t="s">
        <v>145</v>
      </c>
      <c r="C11" s="292"/>
      <c r="D11" s="293"/>
      <c r="E11" s="293"/>
      <c r="F11" s="293"/>
      <c r="G11" s="293"/>
      <c r="H11" s="293"/>
      <c r="I11" s="293"/>
      <c r="J11" s="293"/>
      <c r="K11" s="293"/>
    </row>
    <row r="12" spans="1:11" ht="20.25" customHeight="1" x14ac:dyDescent="0.2">
      <c r="A12" s="294" t="s">
        <v>133</v>
      </c>
      <c r="B12" s="295" t="s">
        <v>146</v>
      </c>
      <c r="C12" s="298" t="s">
        <v>147</v>
      </c>
      <c r="D12" s="293"/>
      <c r="E12" s="293"/>
      <c r="F12" s="293"/>
      <c r="G12" s="293"/>
      <c r="H12" s="293"/>
      <c r="I12" s="293"/>
      <c r="J12" s="293"/>
      <c r="K12" s="293"/>
    </row>
    <row r="13" spans="1:11" ht="20.25" customHeight="1" x14ac:dyDescent="0.2">
      <c r="A13" s="296"/>
      <c r="B13" s="295" t="s">
        <v>148</v>
      </c>
      <c r="C13" s="298"/>
      <c r="D13" s="293"/>
      <c r="E13" s="293"/>
      <c r="F13" s="293"/>
      <c r="G13" s="293"/>
      <c r="H13" s="293"/>
      <c r="I13" s="293"/>
      <c r="J13" s="293"/>
      <c r="K13" s="293"/>
    </row>
    <row r="14" spans="1:11" ht="20.25" customHeight="1" x14ac:dyDescent="0.2">
      <c r="A14" s="290" t="s">
        <v>149</v>
      </c>
      <c r="B14" s="291" t="s">
        <v>150</v>
      </c>
      <c r="C14" s="299" t="s">
        <v>151</v>
      </c>
      <c r="D14" s="293"/>
      <c r="E14" s="293"/>
      <c r="F14" s="293"/>
      <c r="G14" s="293"/>
      <c r="H14" s="293"/>
      <c r="I14" s="293"/>
      <c r="J14" s="293"/>
      <c r="K14" s="293"/>
    </row>
    <row r="15" spans="1:11" ht="20.25" customHeight="1" x14ac:dyDescent="0.2">
      <c r="A15" s="294" t="s">
        <v>152</v>
      </c>
      <c r="B15" s="295" t="s">
        <v>153</v>
      </c>
      <c r="C15" s="299" t="s">
        <v>154</v>
      </c>
      <c r="D15" s="293"/>
      <c r="E15" s="293"/>
      <c r="F15" s="293"/>
      <c r="G15" s="293"/>
      <c r="H15" s="293"/>
      <c r="I15" s="293"/>
      <c r="J15" s="293"/>
      <c r="K15" s="293"/>
    </row>
    <row r="16" spans="1:11" ht="20.25" customHeight="1" x14ac:dyDescent="0.2">
      <c r="A16" s="296"/>
      <c r="B16" s="295" t="s">
        <v>155</v>
      </c>
      <c r="C16" s="300" t="s">
        <v>156</v>
      </c>
      <c r="D16" s="293"/>
      <c r="E16" s="293"/>
      <c r="F16" s="293"/>
      <c r="G16" s="293"/>
      <c r="H16" s="293"/>
      <c r="I16" s="293"/>
      <c r="J16" s="293"/>
      <c r="K16" s="293"/>
    </row>
    <row r="17" spans="1:11" s="308" customFormat="1" ht="20.25" customHeight="1" x14ac:dyDescent="0.2">
      <c r="A17" s="305" t="s">
        <v>157</v>
      </c>
      <c r="B17" s="306" t="s">
        <v>158</v>
      </c>
      <c r="C17" s="314" t="s">
        <v>159</v>
      </c>
      <c r="D17" s="307"/>
      <c r="E17" s="307"/>
      <c r="F17" s="307"/>
      <c r="G17" s="307"/>
      <c r="H17" s="307"/>
      <c r="I17" s="307"/>
      <c r="J17" s="307"/>
      <c r="K17" s="307"/>
    </row>
    <row r="18" spans="1:11" s="308" customFormat="1" ht="20.25" customHeight="1" x14ac:dyDescent="0.2">
      <c r="A18" s="309"/>
      <c r="B18" s="310"/>
      <c r="C18" s="314" t="s">
        <v>160</v>
      </c>
      <c r="D18" s="307"/>
      <c r="E18" s="307"/>
      <c r="F18" s="307"/>
      <c r="G18" s="307"/>
      <c r="H18" s="307"/>
      <c r="I18" s="307"/>
      <c r="J18" s="307"/>
      <c r="K18" s="307"/>
    </row>
    <row r="19" spans="1:11" s="308" customFormat="1" ht="20.25" customHeight="1" x14ac:dyDescent="0.2">
      <c r="A19" s="309"/>
      <c r="B19" s="311"/>
      <c r="C19" s="312" t="s">
        <v>161</v>
      </c>
      <c r="D19" s="307"/>
      <c r="E19" s="307"/>
      <c r="F19" s="307"/>
      <c r="G19" s="307"/>
      <c r="H19" s="307"/>
      <c r="I19" s="307"/>
      <c r="J19" s="307"/>
      <c r="K19" s="307"/>
    </row>
    <row r="20" spans="1:11" s="308" customFormat="1" ht="20.25" customHeight="1" x14ac:dyDescent="0.2">
      <c r="A20" s="309" t="s">
        <v>162</v>
      </c>
      <c r="B20" s="313" t="s">
        <v>163</v>
      </c>
      <c r="C20" s="314" t="s">
        <v>164</v>
      </c>
      <c r="D20" s="307"/>
      <c r="E20" s="307"/>
      <c r="F20" s="307"/>
      <c r="G20" s="307"/>
      <c r="H20" s="307"/>
      <c r="I20" s="307"/>
      <c r="J20" s="307"/>
      <c r="K20" s="307"/>
    </row>
    <row r="21" spans="1:11" s="308" customFormat="1" ht="20.25" customHeight="1" x14ac:dyDescent="0.2">
      <c r="A21" s="315"/>
      <c r="B21" s="313" t="s">
        <v>165</v>
      </c>
      <c r="C21" s="314" t="s">
        <v>166</v>
      </c>
      <c r="D21" s="316"/>
      <c r="E21" s="307"/>
      <c r="F21" s="307"/>
      <c r="G21" s="307"/>
      <c r="H21" s="307"/>
      <c r="I21" s="307"/>
      <c r="J21" s="307"/>
      <c r="K21" s="307"/>
    </row>
    <row r="22" spans="1:11" ht="20.25" customHeight="1" x14ac:dyDescent="0.2">
      <c r="A22" s="290" t="s">
        <v>167</v>
      </c>
      <c r="B22" s="291" t="s">
        <v>168</v>
      </c>
      <c r="C22" s="299" t="s">
        <v>169</v>
      </c>
      <c r="D22" s="293"/>
      <c r="E22" s="293"/>
      <c r="F22" s="293"/>
      <c r="G22" s="293"/>
      <c r="H22" s="293"/>
      <c r="I22" s="293"/>
      <c r="J22" s="293"/>
      <c r="K22" s="293"/>
    </row>
    <row r="23" spans="1:11" ht="20.25" customHeight="1" x14ac:dyDescent="0.2">
      <c r="A23" s="294" t="s">
        <v>152</v>
      </c>
      <c r="B23" s="295" t="s">
        <v>170</v>
      </c>
      <c r="C23" s="301" t="s">
        <v>171</v>
      </c>
      <c r="D23" s="293"/>
      <c r="E23" s="293"/>
      <c r="F23" s="293"/>
      <c r="G23" s="293"/>
      <c r="H23" s="293"/>
      <c r="I23" s="293"/>
      <c r="J23" s="293"/>
      <c r="K23" s="293"/>
    </row>
    <row r="24" spans="1:11" ht="20.25" customHeight="1" x14ac:dyDescent="0.2">
      <c r="A24" s="294"/>
      <c r="B24" s="295" t="s">
        <v>172</v>
      </c>
      <c r="C24" s="299" t="s">
        <v>166</v>
      </c>
      <c r="D24" s="293"/>
      <c r="E24" s="293"/>
      <c r="F24" s="293"/>
      <c r="G24" s="293"/>
      <c r="H24" s="293"/>
      <c r="I24" s="293"/>
      <c r="J24" s="293"/>
      <c r="K24" s="293"/>
    </row>
    <row r="25" spans="1:11" ht="20.25" customHeight="1" x14ac:dyDescent="0.2">
      <c r="A25" s="290" t="s">
        <v>173</v>
      </c>
      <c r="B25" s="291" t="s">
        <v>174</v>
      </c>
      <c r="C25" s="301" t="s">
        <v>175</v>
      </c>
      <c r="D25" s="293"/>
      <c r="E25" s="293"/>
      <c r="F25" s="293"/>
      <c r="G25" s="293"/>
      <c r="H25" s="293"/>
      <c r="I25" s="293"/>
      <c r="J25" s="293"/>
      <c r="K25" s="293"/>
    </row>
    <row r="26" spans="1:11" ht="20.25" customHeight="1" x14ac:dyDescent="0.2">
      <c r="A26" s="294" t="s">
        <v>176</v>
      </c>
      <c r="B26" s="295" t="s">
        <v>177</v>
      </c>
      <c r="C26" s="301" t="s">
        <v>178</v>
      </c>
      <c r="D26" s="293"/>
      <c r="E26" s="293"/>
      <c r="F26" s="293"/>
      <c r="G26" s="293"/>
      <c r="H26" s="293"/>
      <c r="I26" s="293"/>
      <c r="J26" s="293"/>
      <c r="K26" s="293"/>
    </row>
    <row r="27" spans="1:11" ht="20.25" customHeight="1" x14ac:dyDescent="0.2">
      <c r="A27" s="296"/>
      <c r="B27" s="295" t="s">
        <v>179</v>
      </c>
      <c r="C27" s="301" t="s">
        <v>180</v>
      </c>
      <c r="D27" s="293"/>
      <c r="E27" s="293"/>
      <c r="F27" s="293"/>
      <c r="G27" s="293"/>
      <c r="H27" s="293"/>
      <c r="I27" s="293"/>
      <c r="J27" s="293"/>
      <c r="K27" s="293"/>
    </row>
    <row r="28" spans="1:11" ht="20.25" customHeight="1" x14ac:dyDescent="0.2">
      <c r="A28" s="290" t="s">
        <v>181</v>
      </c>
      <c r="B28" s="291" t="s">
        <v>182</v>
      </c>
      <c r="C28" s="301" t="s">
        <v>183</v>
      </c>
      <c r="D28" s="293"/>
      <c r="E28" s="293"/>
      <c r="F28" s="293"/>
      <c r="G28" s="293"/>
      <c r="H28" s="293"/>
      <c r="I28" s="293"/>
      <c r="J28" s="293"/>
      <c r="K28" s="293"/>
    </row>
    <row r="29" spans="1:11" ht="20.25" customHeight="1" x14ac:dyDescent="0.2">
      <c r="A29" s="294" t="s">
        <v>176</v>
      </c>
      <c r="B29" s="295" t="s">
        <v>184</v>
      </c>
      <c r="C29" s="301" t="s">
        <v>185</v>
      </c>
      <c r="D29" s="293"/>
      <c r="E29" s="293"/>
      <c r="F29" s="293"/>
      <c r="G29" s="293"/>
      <c r="H29" s="293"/>
      <c r="I29" s="293"/>
      <c r="J29" s="293"/>
      <c r="K29" s="293"/>
    </row>
    <row r="30" spans="1:11" ht="20.25" customHeight="1" x14ac:dyDescent="0.2">
      <c r="A30" s="296"/>
      <c r="B30" s="295" t="s">
        <v>186</v>
      </c>
      <c r="C30" s="301" t="s">
        <v>187</v>
      </c>
      <c r="D30" s="293"/>
      <c r="E30" s="293"/>
      <c r="F30" s="293"/>
      <c r="G30" s="293"/>
      <c r="H30" s="293"/>
      <c r="I30" s="293"/>
      <c r="J30" s="293"/>
      <c r="K30" s="293"/>
    </row>
    <row r="31" spans="1:11" ht="20.25" customHeight="1" x14ac:dyDescent="0.2">
      <c r="A31" s="290" t="s">
        <v>188</v>
      </c>
      <c r="B31" s="291" t="s">
        <v>174</v>
      </c>
      <c r="C31" s="301" t="s">
        <v>189</v>
      </c>
      <c r="D31" s="293"/>
      <c r="E31" s="293"/>
      <c r="F31" s="293"/>
      <c r="G31" s="293"/>
      <c r="H31" s="293"/>
      <c r="I31" s="293"/>
      <c r="J31" s="293"/>
      <c r="K31" s="293"/>
    </row>
    <row r="32" spans="1:11" ht="20.25" customHeight="1" x14ac:dyDescent="0.2">
      <c r="A32" s="294" t="s">
        <v>176</v>
      </c>
      <c r="B32" s="295" t="s">
        <v>177</v>
      </c>
      <c r="C32" s="301" t="s">
        <v>190</v>
      </c>
      <c r="D32" s="293"/>
      <c r="E32" s="293"/>
      <c r="F32" s="293"/>
      <c r="G32" s="293"/>
      <c r="H32" s="293"/>
      <c r="I32" s="293"/>
      <c r="J32" s="293"/>
      <c r="K32" s="293"/>
    </row>
    <row r="33" spans="1:11" ht="20.25" customHeight="1" x14ac:dyDescent="0.2">
      <c r="A33" s="296"/>
      <c r="B33" s="295" t="s">
        <v>179</v>
      </c>
      <c r="C33" s="302" t="s">
        <v>191</v>
      </c>
      <c r="D33" s="293"/>
      <c r="E33" s="293"/>
      <c r="F33" s="293"/>
      <c r="G33" s="293"/>
      <c r="H33" s="293"/>
      <c r="I33" s="293"/>
      <c r="J33" s="293"/>
      <c r="K33" s="293"/>
    </row>
    <row r="34" spans="1:11" ht="20.25" customHeight="1" x14ac:dyDescent="0.2">
      <c r="A34" s="290" t="s">
        <v>192</v>
      </c>
      <c r="B34" s="291" t="s">
        <v>193</v>
      </c>
      <c r="C34" s="301" t="s">
        <v>194</v>
      </c>
      <c r="D34" s="293"/>
      <c r="E34" s="293"/>
      <c r="F34" s="293"/>
      <c r="G34" s="293"/>
      <c r="H34" s="293"/>
      <c r="I34" s="293"/>
      <c r="J34" s="293"/>
      <c r="K34" s="293"/>
    </row>
    <row r="35" spans="1:11" ht="20.25" customHeight="1" x14ac:dyDescent="0.2">
      <c r="A35" s="294" t="s">
        <v>195</v>
      </c>
      <c r="B35" s="295" t="s">
        <v>196</v>
      </c>
      <c r="C35" s="301" t="s">
        <v>197</v>
      </c>
      <c r="D35" s="293"/>
      <c r="E35" s="293"/>
      <c r="F35" s="293"/>
      <c r="G35" s="293"/>
      <c r="H35" s="293"/>
      <c r="I35" s="293"/>
      <c r="J35" s="293"/>
      <c r="K35" s="293"/>
    </row>
    <row r="36" spans="1:11" ht="20.25" customHeight="1" x14ac:dyDescent="0.2">
      <c r="A36" s="296"/>
      <c r="B36" s="295" t="s">
        <v>198</v>
      </c>
      <c r="C36" s="301" t="s">
        <v>199</v>
      </c>
      <c r="D36" s="293"/>
      <c r="E36" s="293"/>
      <c r="F36" s="293"/>
      <c r="G36" s="293"/>
      <c r="H36" s="293"/>
      <c r="I36" s="293"/>
      <c r="J36" s="293"/>
      <c r="K36" s="293"/>
    </row>
    <row r="37" spans="1:11" ht="20.25" customHeight="1" x14ac:dyDescent="0.2">
      <c r="A37" s="290" t="s">
        <v>200</v>
      </c>
      <c r="B37" s="291" t="s">
        <v>201</v>
      </c>
      <c r="C37" s="301" t="s">
        <v>202</v>
      </c>
      <c r="D37" s="293"/>
      <c r="E37" s="293"/>
      <c r="F37" s="293"/>
      <c r="G37" s="293"/>
      <c r="H37" s="293"/>
      <c r="I37" s="293"/>
      <c r="J37" s="293"/>
      <c r="K37" s="293"/>
    </row>
    <row r="38" spans="1:11" ht="20.25" customHeight="1" x14ac:dyDescent="0.2">
      <c r="A38" s="294" t="s">
        <v>195</v>
      </c>
      <c r="B38" s="295" t="s">
        <v>203</v>
      </c>
      <c r="C38" s="301" t="s">
        <v>204</v>
      </c>
      <c r="D38" s="293"/>
      <c r="E38" s="293"/>
      <c r="F38" s="293"/>
      <c r="G38" s="293"/>
      <c r="H38" s="293"/>
      <c r="I38" s="293"/>
      <c r="J38" s="293"/>
      <c r="K38" s="293"/>
    </row>
    <row r="39" spans="1:11" ht="20.25" customHeight="1" x14ac:dyDescent="0.2">
      <c r="A39" s="296"/>
      <c r="B39" s="303" t="s">
        <v>205</v>
      </c>
      <c r="C39" s="301" t="s">
        <v>206</v>
      </c>
      <c r="D39" s="293"/>
      <c r="E39" s="293"/>
      <c r="F39" s="293"/>
      <c r="G39" s="293"/>
      <c r="H39" s="293"/>
      <c r="I39" s="293"/>
      <c r="J39" s="293"/>
      <c r="K39" s="293"/>
    </row>
    <row r="40" spans="1:11" ht="21" customHeight="1" x14ac:dyDescent="0.2">
      <c r="A40" s="290" t="s">
        <v>207</v>
      </c>
      <c r="B40" s="291" t="s">
        <v>208</v>
      </c>
      <c r="C40" s="301" t="s">
        <v>209</v>
      </c>
      <c r="D40" s="293"/>
      <c r="E40" s="293"/>
      <c r="F40" s="293"/>
      <c r="G40" s="293"/>
      <c r="H40" s="293"/>
      <c r="I40" s="293"/>
      <c r="J40" s="293"/>
      <c r="K40" s="293"/>
    </row>
    <row r="41" spans="1:11" ht="21" customHeight="1" x14ac:dyDescent="0.2">
      <c r="A41" s="294" t="s">
        <v>195</v>
      </c>
      <c r="B41" s="295" t="s">
        <v>210</v>
      </c>
      <c r="C41" s="301" t="s">
        <v>211</v>
      </c>
      <c r="D41" s="293"/>
      <c r="E41" s="293"/>
      <c r="F41" s="293"/>
      <c r="G41" s="293"/>
      <c r="H41" s="293"/>
      <c r="I41" s="293"/>
      <c r="J41" s="293"/>
      <c r="K41" s="293"/>
    </row>
    <row r="42" spans="1:11" ht="21" customHeight="1" x14ac:dyDescent="0.2">
      <c r="A42" s="296"/>
      <c r="B42" s="303" t="s">
        <v>212</v>
      </c>
      <c r="C42" s="301" t="s">
        <v>213</v>
      </c>
      <c r="D42" s="293"/>
      <c r="E42" s="293"/>
      <c r="F42" s="293"/>
      <c r="G42" s="293"/>
      <c r="H42" s="293"/>
      <c r="I42" s="293"/>
      <c r="J42" s="293"/>
      <c r="K42" s="293"/>
    </row>
    <row r="43" spans="1:11" ht="21" customHeight="1" x14ac:dyDescent="0.2">
      <c r="A43" s="290" t="s">
        <v>214</v>
      </c>
      <c r="B43" s="304" t="s">
        <v>215</v>
      </c>
      <c r="C43" s="301" t="s">
        <v>216</v>
      </c>
      <c r="D43" s="293"/>
      <c r="E43" s="293"/>
      <c r="F43" s="293"/>
      <c r="G43" s="293"/>
      <c r="H43" s="293"/>
      <c r="I43" s="293"/>
      <c r="J43" s="293"/>
      <c r="K43" s="293"/>
    </row>
    <row r="44" spans="1:11" ht="21" customHeight="1" x14ac:dyDescent="0.2">
      <c r="A44" s="294" t="s">
        <v>195</v>
      </c>
      <c r="B44" s="304" t="s">
        <v>217</v>
      </c>
      <c r="C44" s="301" t="s">
        <v>218</v>
      </c>
      <c r="D44" s="293"/>
      <c r="E44" s="293"/>
      <c r="F44" s="293"/>
      <c r="G44" s="293"/>
      <c r="H44" s="293"/>
      <c r="I44" s="293"/>
      <c r="J44" s="293"/>
      <c r="K44" s="293"/>
    </row>
    <row r="45" spans="1:11" ht="21" customHeight="1" x14ac:dyDescent="0.2">
      <c r="A45" s="296"/>
      <c r="B45" s="304" t="s">
        <v>219</v>
      </c>
      <c r="C45" s="301" t="s">
        <v>220</v>
      </c>
      <c r="D45" s="293"/>
      <c r="E45" s="293"/>
      <c r="F45" s="293"/>
      <c r="G45" s="293"/>
      <c r="H45" s="293"/>
      <c r="I45" s="293"/>
      <c r="J45" s="293"/>
      <c r="K45" s="293"/>
    </row>
  </sheetData>
  <mergeCells count="6">
    <mergeCell ref="A1:K1"/>
    <mergeCell ref="A3:A4"/>
    <mergeCell ref="B3:B4"/>
    <mergeCell ref="C3:C4"/>
    <mergeCell ref="D3:I3"/>
    <mergeCell ref="J3:K3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6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01. Lap Keu Bulanan</vt:lpstr>
      <vt:lpstr>02. Lap Keu Tahunan</vt:lpstr>
      <vt:lpstr>03. Action Plan</vt:lpstr>
      <vt:lpstr>04. Progres AP</vt:lpstr>
      <vt:lpstr>05. Program Unggulan</vt:lpstr>
      <vt:lpstr>06. Lap Keg Dakwah</vt:lpstr>
      <vt:lpstr>07. Lap Beasiswa</vt:lpstr>
      <vt:lpstr>08. Lap Ramadhan</vt:lpstr>
      <vt:lpstr>09. Lap Eva Khotib</vt:lpstr>
      <vt:lpstr>pembukuan Jan 2017</vt:lpstr>
      <vt:lpstr>'01. Lap Keu Bulanan'!Print_Area</vt:lpstr>
      <vt:lpstr>'02. Lap Keu Tahunan'!Print_Area</vt:lpstr>
      <vt:lpstr>'03. Action Plan'!Print_Area</vt:lpstr>
      <vt:lpstr>'04. Progres AP'!Print_Area</vt:lpstr>
      <vt:lpstr>'05. Program Unggulan'!Print_Area</vt:lpstr>
      <vt:lpstr>'06. Lap Keg Dakwah'!Print_Area</vt:lpstr>
      <vt:lpstr>'07. Lap Beasiswa'!Print_Area</vt:lpstr>
      <vt:lpstr>'08. Lap Ramadhan'!Print_Area</vt:lpstr>
      <vt:lpstr>'09. Lap Eva Khotib'!Print_Area</vt:lpstr>
      <vt:lpstr>'pembukuan Jan 2017'!Print_Area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Aris Susanto</dc:creator>
  <cp:lastModifiedBy>Sapta Purnomo</cp:lastModifiedBy>
  <cp:lastPrinted>2017-06-19T06:04:13Z</cp:lastPrinted>
  <dcterms:created xsi:type="dcterms:W3CDTF">2015-07-31T01:30:26Z</dcterms:created>
  <dcterms:modified xsi:type="dcterms:W3CDTF">2019-08-31T00:55:28Z</dcterms:modified>
</cp:coreProperties>
</file>